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ANWISA69\FDH\ปี2569\พ.ค.69\FDH200569\"/>
    </mc:Choice>
  </mc:AlternateContent>
  <bookViews>
    <workbookView xWindow="-96" yWindow="0" windowWidth="11712" windowHeight="12336" tabRatio="693"/>
  </bookViews>
  <sheets>
    <sheet name="FDH เขต" sheetId="11" r:id="rId1"/>
    <sheet name="FDH นครพนม" sheetId="16" r:id="rId2"/>
    <sheet name="FDH บึงกาฬ" sheetId="20" r:id="rId3"/>
    <sheet name="FDH ลย." sheetId="10" r:id="rId4"/>
    <sheet name="FDH สกลนคร" sheetId="21" r:id="rId5"/>
    <sheet name="FDH หนองคาย" sheetId="19" r:id="rId6"/>
    <sheet name="FDH หนองบัว" sheetId="17" r:id="rId7"/>
    <sheet name="FDH อุดร" sheetId="22" r:id="rId8"/>
    <sheet name="STP" sheetId="23" r:id="rId9"/>
  </sheets>
  <definedNames>
    <definedName name="_xlnm._FilterDatabase" localSheetId="5" hidden="1">'FDH หนองคาย'!#REF!</definedName>
    <definedName name="_xlnm._FilterDatabase" localSheetId="7" hidden="1">'FDH อุดร'!#REF!</definedName>
    <definedName name="_xlnm.Print_Area" localSheetId="0">'FDH เขต'!#REF!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22" l="1"/>
  <c r="L12" i="23" l="1"/>
  <c r="K12" i="23"/>
  <c r="J12" i="23"/>
  <c r="I12" i="23"/>
  <c r="H12" i="23"/>
  <c r="G12" i="23"/>
  <c r="F12" i="23"/>
  <c r="E12" i="23"/>
  <c r="D12" i="23"/>
  <c r="C12" i="23"/>
  <c r="W13" i="20" l="1"/>
  <c r="W23" i="21" l="1"/>
  <c r="O8" i="11" l="1"/>
  <c r="W19" i="10" l="1"/>
  <c r="O7" i="11" s="1"/>
  <c r="K19" i="10"/>
  <c r="K7" i="11" s="1"/>
  <c r="J19" i="10"/>
  <c r="J7" i="11" s="1"/>
  <c r="I19" i="10"/>
  <c r="I7" i="11" s="1"/>
  <c r="G19" i="10"/>
  <c r="G7" i="11" s="1"/>
  <c r="F19" i="10"/>
  <c r="F7" i="11" s="1"/>
  <c r="E19" i="10"/>
  <c r="E7" i="11" s="1"/>
  <c r="D19" i="10"/>
  <c r="D7" i="11" s="1"/>
  <c r="S18" i="10"/>
  <c r="H18" i="10" s="1"/>
  <c r="S17" i="10"/>
  <c r="H17" i="10" s="1"/>
  <c r="S16" i="10"/>
  <c r="H16" i="10" s="1"/>
  <c r="S15" i="10"/>
  <c r="H15" i="10" s="1"/>
  <c r="S14" i="10"/>
  <c r="H14" i="10" s="1"/>
  <c r="S13" i="10"/>
  <c r="H13" i="10" s="1"/>
  <c r="S12" i="10"/>
  <c r="H12" i="10" s="1"/>
  <c r="S11" i="10"/>
  <c r="H11" i="10" s="1"/>
  <c r="S10" i="10"/>
  <c r="H10" i="10" s="1"/>
  <c r="S9" i="10"/>
  <c r="H9" i="10" s="1"/>
  <c r="S8" i="10"/>
  <c r="H8" i="10" s="1"/>
  <c r="S7" i="10"/>
  <c r="H7" i="10" s="1"/>
  <c r="S6" i="10"/>
  <c r="H6" i="10" s="1"/>
  <c r="S5" i="10"/>
  <c r="S23" i="21"/>
  <c r="K23" i="21"/>
  <c r="K8" i="11" s="1"/>
  <c r="J23" i="21"/>
  <c r="J8" i="11" s="1"/>
  <c r="I23" i="21"/>
  <c r="I8" i="11" s="1"/>
  <c r="G23" i="21"/>
  <c r="G8" i="11" s="1"/>
  <c r="F23" i="21"/>
  <c r="F8" i="11" s="1"/>
  <c r="E23" i="21"/>
  <c r="E8" i="11" s="1"/>
  <c r="D23" i="21"/>
  <c r="D8" i="11" s="1"/>
  <c r="S22" i="21"/>
  <c r="H22" i="21" s="1"/>
  <c r="S21" i="21"/>
  <c r="H21" i="21" s="1"/>
  <c r="S20" i="21"/>
  <c r="H20" i="21" s="1"/>
  <c r="S19" i="21"/>
  <c r="H19" i="21" s="1"/>
  <c r="S18" i="21"/>
  <c r="H18" i="21" s="1"/>
  <c r="S17" i="21"/>
  <c r="H17" i="21" s="1"/>
  <c r="S16" i="21"/>
  <c r="H16" i="21" s="1"/>
  <c r="S15" i="21"/>
  <c r="H15" i="21" s="1"/>
  <c r="S14" i="21"/>
  <c r="H14" i="21" s="1"/>
  <c r="S13" i="21"/>
  <c r="H13" i="21" s="1"/>
  <c r="S12" i="21"/>
  <c r="H12" i="21" s="1"/>
  <c r="S11" i="21"/>
  <c r="H11" i="21" s="1"/>
  <c r="S10" i="21"/>
  <c r="H10" i="21" s="1"/>
  <c r="S9" i="21"/>
  <c r="H9" i="21" s="1"/>
  <c r="S8" i="21"/>
  <c r="H8" i="21" s="1"/>
  <c r="S7" i="21"/>
  <c r="H7" i="21" s="1"/>
  <c r="S6" i="21"/>
  <c r="H6" i="21" s="1"/>
  <c r="S5" i="21"/>
  <c r="H5" i="21" s="1"/>
  <c r="W14" i="19"/>
  <c r="O9" i="11" s="1"/>
  <c r="K14" i="19"/>
  <c r="K9" i="11" s="1"/>
  <c r="J14" i="19"/>
  <c r="J9" i="11" s="1"/>
  <c r="I14" i="19"/>
  <c r="I9" i="11" s="1"/>
  <c r="G14" i="19"/>
  <c r="G9" i="11" s="1"/>
  <c r="F14" i="19"/>
  <c r="F9" i="11" s="1"/>
  <c r="E14" i="19"/>
  <c r="E9" i="11" s="1"/>
  <c r="D14" i="19"/>
  <c r="D9" i="11" s="1"/>
  <c r="S13" i="19"/>
  <c r="H13" i="19" s="1"/>
  <c r="S12" i="19"/>
  <c r="H12" i="19" s="1"/>
  <c r="S11" i="19"/>
  <c r="H11" i="19" s="1"/>
  <c r="S10" i="19"/>
  <c r="H10" i="19" s="1"/>
  <c r="S9" i="19"/>
  <c r="H9" i="19" s="1"/>
  <c r="S8" i="19"/>
  <c r="H8" i="19" s="1"/>
  <c r="S7" i="19"/>
  <c r="H7" i="19" s="1"/>
  <c r="S6" i="19"/>
  <c r="H6" i="19" s="1"/>
  <c r="S5" i="19"/>
  <c r="W11" i="17"/>
  <c r="O10" i="11" s="1"/>
  <c r="K11" i="17"/>
  <c r="K10" i="11" s="1"/>
  <c r="J11" i="17"/>
  <c r="J10" i="11" s="1"/>
  <c r="I11" i="17"/>
  <c r="I10" i="11" s="1"/>
  <c r="G11" i="17"/>
  <c r="G10" i="11" s="1"/>
  <c r="F11" i="17"/>
  <c r="F10" i="11" s="1"/>
  <c r="E11" i="17"/>
  <c r="E10" i="11" s="1"/>
  <c r="D11" i="17"/>
  <c r="D10" i="11" s="1"/>
  <c r="S10" i="17"/>
  <c r="H10" i="17" s="1"/>
  <c r="S9" i="17"/>
  <c r="H9" i="17" s="1"/>
  <c r="S8" i="17"/>
  <c r="H8" i="17" s="1"/>
  <c r="S7" i="17"/>
  <c r="H7" i="17" s="1"/>
  <c r="S6" i="17"/>
  <c r="H6" i="17" s="1"/>
  <c r="S5" i="17"/>
  <c r="W26" i="22"/>
  <c r="O11" i="11" s="1"/>
  <c r="K26" i="22"/>
  <c r="K11" i="11" s="1"/>
  <c r="J26" i="22"/>
  <c r="J11" i="11" s="1"/>
  <c r="I26" i="22"/>
  <c r="I11" i="11" s="1"/>
  <c r="G26" i="22"/>
  <c r="G11" i="11" s="1"/>
  <c r="F26" i="22"/>
  <c r="F11" i="11" s="1"/>
  <c r="E26" i="22"/>
  <c r="E11" i="11" s="1"/>
  <c r="D26" i="22"/>
  <c r="D11" i="11" s="1"/>
  <c r="S25" i="22"/>
  <c r="H25" i="22" s="1"/>
  <c r="S24" i="22"/>
  <c r="H24" i="22" s="1"/>
  <c r="S23" i="22"/>
  <c r="H23" i="22" s="1"/>
  <c r="S22" i="22"/>
  <c r="H22" i="22" s="1"/>
  <c r="S21" i="22"/>
  <c r="H21" i="22" s="1"/>
  <c r="S20" i="22"/>
  <c r="H20" i="22" s="1"/>
  <c r="S19" i="22"/>
  <c r="H19" i="22" s="1"/>
  <c r="S18" i="22"/>
  <c r="H18" i="22" s="1"/>
  <c r="S17" i="22"/>
  <c r="H17" i="22" s="1"/>
  <c r="S16" i="22"/>
  <c r="H16" i="22" s="1"/>
  <c r="S15" i="22"/>
  <c r="H15" i="22" s="1"/>
  <c r="S14" i="22"/>
  <c r="H14" i="22" s="1"/>
  <c r="S13" i="22"/>
  <c r="H13" i="22" s="1"/>
  <c r="S12" i="22"/>
  <c r="H12" i="22" s="1"/>
  <c r="S11" i="22"/>
  <c r="H11" i="22" s="1"/>
  <c r="S10" i="22"/>
  <c r="H10" i="22" s="1"/>
  <c r="S9" i="22"/>
  <c r="H9" i="22" s="1"/>
  <c r="S8" i="22"/>
  <c r="H8" i="22" s="1"/>
  <c r="S7" i="22"/>
  <c r="H7" i="22" s="1"/>
  <c r="S6" i="22"/>
  <c r="H6" i="22" s="1"/>
  <c r="O6" i="11"/>
  <c r="K13" i="20"/>
  <c r="K6" i="11" s="1"/>
  <c r="J13" i="20"/>
  <c r="J6" i="11" s="1"/>
  <c r="I13" i="20"/>
  <c r="I6" i="11" s="1"/>
  <c r="G13" i="20"/>
  <c r="G6" i="11" s="1"/>
  <c r="F13" i="20"/>
  <c r="F6" i="11" s="1"/>
  <c r="E13" i="20"/>
  <c r="E6" i="11" s="1"/>
  <c r="D13" i="20"/>
  <c r="D6" i="11" s="1"/>
  <c r="S12" i="20"/>
  <c r="H12" i="20" s="1"/>
  <c r="S11" i="20"/>
  <c r="H11" i="20" s="1"/>
  <c r="S10" i="20"/>
  <c r="H10" i="20" s="1"/>
  <c r="S9" i="20"/>
  <c r="H9" i="20" s="1"/>
  <c r="S8" i="20"/>
  <c r="H8" i="20" s="1"/>
  <c r="S7" i="20"/>
  <c r="H7" i="20" s="1"/>
  <c r="S6" i="20"/>
  <c r="H6" i="20" s="1"/>
  <c r="S5" i="20"/>
  <c r="X17" i="16"/>
  <c r="O5" i="11" s="1"/>
  <c r="K17" i="16"/>
  <c r="K5" i="11" s="1"/>
  <c r="J17" i="16"/>
  <c r="J5" i="11" s="1"/>
  <c r="I17" i="16"/>
  <c r="I5" i="11" s="1"/>
  <c r="G17" i="16"/>
  <c r="G5" i="11" s="1"/>
  <c r="F17" i="16"/>
  <c r="F5" i="11" s="1"/>
  <c r="E17" i="16"/>
  <c r="E5" i="11" s="1"/>
  <c r="D17" i="16"/>
  <c r="D5" i="11" s="1"/>
  <c r="S16" i="16"/>
  <c r="H16" i="16" s="1"/>
  <c r="S15" i="16"/>
  <c r="H15" i="16" s="1"/>
  <c r="S14" i="16"/>
  <c r="H14" i="16" s="1"/>
  <c r="S13" i="16"/>
  <c r="H13" i="16" s="1"/>
  <c r="S12" i="16"/>
  <c r="H12" i="16" s="1"/>
  <c r="S11" i="16"/>
  <c r="H11" i="16" s="1"/>
  <c r="S10" i="16"/>
  <c r="H10" i="16" s="1"/>
  <c r="S9" i="16"/>
  <c r="H9" i="16" s="1"/>
  <c r="S8" i="16"/>
  <c r="H8" i="16" s="1"/>
  <c r="S7" i="16"/>
  <c r="H7" i="16" s="1"/>
  <c r="S6" i="16"/>
  <c r="H6" i="16" s="1"/>
  <c r="S5" i="16"/>
  <c r="I12" i="11" l="1"/>
  <c r="J12" i="11"/>
  <c r="K12" i="11"/>
  <c r="E12" i="11"/>
  <c r="D12" i="11"/>
  <c r="S26" i="22"/>
  <c r="H5" i="22"/>
  <c r="H26" i="22" s="1"/>
  <c r="H11" i="11" s="1"/>
  <c r="H23" i="21"/>
  <c r="H8" i="11" s="1"/>
  <c r="S11" i="17"/>
  <c r="H5" i="17"/>
  <c r="H11" i="17" s="1"/>
  <c r="H10" i="11" s="1"/>
  <c r="S14" i="19"/>
  <c r="H5" i="19"/>
  <c r="H14" i="19" s="1"/>
  <c r="H9" i="11" s="1"/>
  <c r="S19" i="10"/>
  <c r="H5" i="10"/>
  <c r="H19" i="10" s="1"/>
  <c r="H7" i="11" s="1"/>
  <c r="S13" i="20"/>
  <c r="S17" i="16"/>
  <c r="H5" i="16"/>
  <c r="H17" i="16" s="1"/>
  <c r="H5" i="11" s="1"/>
  <c r="H5" i="20"/>
  <c r="H13" i="20" s="1"/>
  <c r="H6" i="11" s="1"/>
  <c r="O12" i="11"/>
  <c r="F12" i="11"/>
  <c r="G12" i="11"/>
  <c r="H12" i="11" l="1"/>
</calcChain>
</file>

<file path=xl/sharedStrings.xml><?xml version="1.0" encoding="utf-8"?>
<sst xmlns="http://schemas.openxmlformats.org/spreadsheetml/2006/main" count="386" uniqueCount="138">
  <si>
    <t>หน่วยบริการ</t>
  </si>
  <si>
    <t>นครพนม</t>
  </si>
  <si>
    <t xml:space="preserve">ลำดับ </t>
  </si>
  <si>
    <t>จังหวัด</t>
  </si>
  <si>
    <t>สปสช. รับพิจารณา</t>
  </si>
  <si>
    <t>รายการอนุมัติ</t>
  </si>
  <si>
    <t>รายการไม่อนุมัติ</t>
  </si>
  <si>
    <t>ข้อมูลติด C (OP+IP)</t>
  </si>
  <si>
    <t>โอนเงินสำเร็จ</t>
  </si>
  <si>
    <t>จำนวนเคส</t>
  </si>
  <si>
    <t>เรียกเก็บ(บาท)</t>
  </si>
  <si>
    <t>เงินชดเชยพึงรับ(บาท)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</si>
  <si>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</si>
  <si>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</si>
  <si>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</si>
  <si>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</si>
  <si>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</si>
  <si>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</si>
  <si>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รวม</t>
  </si>
  <si>
    <t>โครงสร้างไม่ได้มาตรฐาน</t>
  </si>
  <si>
    <t>อื่นๆ</t>
  </si>
  <si>
    <t>รวมติด C</t>
  </si>
  <si>
    <t>5อันดับติด c</t>
  </si>
  <si>
    <t>เคส</t>
  </si>
  <si>
    <t>บาท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</si>
  <si>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</si>
  <si>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</si>
  <si>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</si>
  <si>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</si>
  <si>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</si>
  <si>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</si>
  <si>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</si>
  <si>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</si>
  <si>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</si>
  <si>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</si>
  <si>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</si>
  <si>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</si>
  <si>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</si>
  <si>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รพร.ด่านซ้าย</t>
  </si>
  <si>
    <t>โรงพยาบาล</t>
  </si>
  <si>
    <t>นากลาง</t>
  </si>
  <si>
    <t>โนนสัง</t>
  </si>
  <si>
    <t>ศรีบุญเรือง</t>
  </si>
  <si>
    <t>สุวรรณคูหา</t>
  </si>
  <si>
    <t>นาวัง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</si>
  <si>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</si>
  <si>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</si>
  <si>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</si>
  <si>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</si>
  <si>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</si>
  <si>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</si>
  <si>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</si>
  <si>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</si>
  <si>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</si>
  <si>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</si>
  <si>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</si>
  <si>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</si>
  <si>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</si>
  <si>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</si>
  <si>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</si>
  <si>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</si>
  <si>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</si>
  <si>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</si>
  <si>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</si>
  <si>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</si>
  <si>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</si>
  <si>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</si>
  <si>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</si>
  <si>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</si>
  <si>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</si>
  <si>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</si>
  <si>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</si>
  <si>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</si>
  <si>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</si>
  <si>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</si>
  <si>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</si>
  <si>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รพ.วังยาง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</si>
  <si>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</si>
  <si>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</si>
  <si>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</si>
  <si>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</si>
  <si>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</si>
  <si>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</si>
  <si>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</si>
  <si>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</si>
  <si>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</si>
  <si>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</si>
  <si>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</si>
  <si>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</si>
  <si>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</si>
  <si>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รพ.โพธิ์ตาก</t>
  </si>
  <si>
    <t>รพ.เฝ้าไร่</t>
  </si>
  <si>
    <t>รพ.รัตนวาปี</t>
  </si>
  <si>
    <t>รพ.สกลนคร</t>
  </si>
  <si>
    <t>รพ.กุสุมาลย์</t>
  </si>
  <si>
    <t>รพ.กุดบาก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</si>
  <si>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</si>
  <si>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</si>
  <si>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</si>
  <si>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</si>
  <si>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</si>
  <si>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</si>
  <si>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</si>
  <si>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</si>
  <si>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</si>
  <si>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</si>
  <si>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</si>
  <si>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รพ.ท่าบ่อ</t>
  </si>
  <si>
    <t>รพ.ธาตุพนม</t>
  </si>
  <si>
    <t>รพ.พระอาจารย์มั่นฯ</t>
  </si>
  <si>
    <t>รพ.พระอาจารย์ฝั้นฯ</t>
  </si>
  <si>
    <t>รพ.สว่างแดนดิน</t>
  </si>
  <si>
    <t>รพ.พระอาจารย์แบนฯ</t>
  </si>
  <si>
    <t>รพ.บ้านดุง</t>
  </si>
  <si>
    <t xml:space="preserve"> </t>
  </si>
  <si>
    <t>STP เขตสุขภาพที่ 8</t>
  </si>
  <si>
    <t>ลำดับ</t>
  </si>
  <si>
    <t>จำนวนหน่วยบริการที่ส่งเคลม</t>
  </si>
  <si>
    <t>จำนวนผู้ขึ้นทะเบียน</t>
  </si>
  <si>
    <t>สถานะการเคลม</t>
  </si>
  <si>
    <t>สถานะการโอนเงิน</t>
  </si>
  <si>
    <t>ทั้งหมด</t>
  </si>
  <si>
    <t>เหมาจ่ายรายหัว</t>
  </si>
  <si>
    <t>การอนุมัติ</t>
  </si>
  <si>
    <t>การปฏิเสธ</t>
  </si>
  <si>
    <t>รอพิจารณา</t>
  </si>
  <si>
    <t>รายการ</t>
  </si>
  <si>
    <t>เรียกเก็บ</t>
  </si>
  <si>
    <t>จ่ายจริง</t>
  </si>
  <si>
    <t>รายการเคลมตามสถานะประเภทบริการ (หน่วย:เคส) เขตสุขภาพที่ 8 ข้อมูลสะสม (1 ตุลาคม 2568 - 25 พฤษภาคม 2569)</t>
  </si>
  <si>
    <t>(1 ตุลาคม 2568 - 25 พฤษภาคม 2569)</t>
  </si>
  <si>
    <t>รายการเคลมตามสถานะประเภทบริการ (หน่วย:เคส) จังหวัดนครพนม ข้อมูลสะสม (1 ตุลาคม 2568 - 25 พฤษภาคม 2569)</t>
  </si>
  <si>
    <t>รายการเคลมตามสถานะประเภทบริการ (หน่วย:เคส) จังหวัดบึงกาฬ ข้อมูลสะสม (1 ตุลาคม 2568 - 25 พฤษภาคม 2569)</t>
  </si>
  <si>
    <t>รายการเคลมตามสถานะประเภทบริการ (หน่วย:เคส) จังหวัดเลย ข้อมูลสะสม (1 ตุลาคม 2568 - 20 พฤษภาคม 25695</t>
  </si>
  <si>
    <t>รายการเคลมตามสถานะประเภทบริการ (หน่วย:เคส) จังหวัดสกลนคร ข้อมูลสะสม  (1 ตุลาคม 2568 - 25 พฤษภาคม 2569)</t>
  </si>
  <si>
    <t>รายการเคลมตามสถานะประเภทบริการ (หน่วย:เคส) จังหวัดหนองคาย ข้อมูลสะสม (1 ตุลาคม 2568 - 25 พฤษภาคม 2569)</t>
  </si>
  <si>
    <t>รายการเคลมตามสถานะประเภทบริการ (หน่วย:เคส) จังหวัดหนองบัวลำภู ข้อมูลสะสม (1 ตุลาคม 2568 - 25 พฤษภาคม 2569)</t>
  </si>
  <si>
    <t>รายการเคลมตามสถานะประเภทบริการ (หน่วย:เคส) จังหวัดอุดรธานี ข้อมูลสะสม (1 ตุลาคม 2568 - 25 พฤษภาคม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</si>
</sst>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4"/>
      <color theme="1"/>
      <name val="Prompt"/>
    </font>
    <font>
      <sz val="12"/>
      <color rgb="FF000000"/>
      <name val="Prompt"/>
    </font>
    <font>
      <sz val="12"/>
      <color theme="1"/>
      <name val="Prompt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rgb="FF333333"/>
      <name val="Prompt"/>
    </font>
    <font>
      <sz val="16"/>
      <color theme="1"/>
      <name val="Prompt"/>
    </font>
    <font>
      <b/>
      <sz val="11"/>
      <color theme="1"/>
      <name val="Prompt"/>
    </font>
    <font>
      <b/>
      <sz val="16"/>
      <color theme="1"/>
      <name val="Prompt"/>
    </font>
    <font>
      <b/>
      <sz val="16"/>
      <name val="Prompt"/>
    </font>
    <font>
      <b/>
      <sz val="14"/>
      <color theme="1"/>
      <name val="Prompt"/>
    </font>
    <font>
      <b/>
      <sz val="14"/>
      <name val="Prompt"/>
    </font>
    <font>
      <sz val="14"/>
      <color rgb="FF000000"/>
      <name val="Prompt"/>
    </font>
    <font>
      <b/>
      <sz val="16"/>
      <color rgb="FF333333"/>
      <name val="Prompt"/>
    </font>
    <font>
      <b/>
      <sz val="14"/>
      <color rgb="FF333333"/>
      <name val="Prompt"/>
    </font>
    <font>
      <sz val="12"/>
      <color theme="1"/>
      <name val="Calibri"/>
      <family val="2"/>
      <scheme val="minor"/>
    </font>
    <font>
      <b/>
      <sz val="12"/>
      <color indexed="8"/>
      <name val="Prompt"/>
    </font>
    <font>
      <b/>
      <sz val="14"/>
      <color indexed="8"/>
      <name val="Prompt"/>
    </font>
    <font>
      <sz val="16"/>
      <color indexed="8"/>
      <name val="Prompt"/>
    </font>
    <font>
      <sz val="16"/>
      <color rgb="FF000000"/>
      <name val="Prompt"/>
    </font>
    <font>
      <sz val="16"/>
      <color rgb="FF333333"/>
      <name val="Prompt"/>
    </font>
    <font>
      <b/>
      <sz val="12"/>
      <color theme="1"/>
      <name val="Prompt"/>
    </font>
    <font>
      <b/>
      <sz val="12"/>
      <color rgb="FF000000"/>
      <name val="Prompt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8" fillId="0" borderId="0"/>
  </cellStyleXfs>
  <cellXfs count="14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4" fontId="6" fillId="0" borderId="0" xfId="0" applyNumberFormat="1" applyFont="1"/>
    <xf numFmtId="0" fontId="4" fillId="10" borderId="9" xfId="0" applyFont="1" applyFill="1" applyBorder="1" applyAlignment="1">
      <alignment horizontal="center" vertical="center" wrapText="1" readingOrder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indent="2"/>
    </xf>
    <xf numFmtId="0" fontId="8" fillId="3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3" fillId="0" borderId="0" xfId="0" applyNumberFormat="1" applyFont="1" applyAlignment="1">
      <alignment horizontal="right" indent="1"/>
    </xf>
    <xf numFmtId="4" fontId="3" fillId="0" borderId="0" xfId="0" applyNumberFormat="1" applyFont="1" applyAlignment="1">
      <alignment horizontal="right" indent="2"/>
    </xf>
    <xf numFmtId="0" fontId="6" fillId="0" borderId="4" xfId="0" applyFont="1" applyBorder="1"/>
    <xf numFmtId="0" fontId="4" fillId="10" borderId="4" xfId="0" applyFont="1" applyFill="1" applyBorder="1" applyAlignment="1">
      <alignment horizontal="center" vertical="center" wrapText="1" readingOrder="1"/>
    </xf>
    <xf numFmtId="3" fontId="13" fillId="6" borderId="3" xfId="0" applyNumberFormat="1" applyFont="1" applyFill="1" applyBorder="1" applyAlignment="1">
      <alignment horizontal="center" vertical="center" wrapText="1"/>
    </xf>
    <xf numFmtId="3" fontId="13" fillId="8" borderId="4" xfId="0" applyNumberFormat="1" applyFont="1" applyFill="1" applyBorder="1" applyAlignment="1">
      <alignment horizontal="center" vertical="center" wrapText="1"/>
    </xf>
    <xf numFmtId="4" fontId="13" fillId="8" borderId="4" xfId="0" applyNumberFormat="1" applyFont="1" applyFill="1" applyBorder="1" applyAlignment="1">
      <alignment horizontal="center" vertical="center" wrapText="1"/>
    </xf>
    <xf numFmtId="0" fontId="15" fillId="10" borderId="9" xfId="0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 indent="2"/>
    </xf>
    <xf numFmtId="3" fontId="16" fillId="0" borderId="4" xfId="0" applyNumberFormat="1" applyFont="1" applyBorder="1" applyAlignment="1">
      <alignment horizontal="right" indent="1"/>
    </xf>
    <xf numFmtId="164" fontId="11" fillId="0" borderId="4" xfId="1" applyNumberFormat="1" applyFont="1" applyFill="1" applyBorder="1" applyAlignment="1">
      <alignment horizontal="right" indent="1"/>
    </xf>
    <xf numFmtId="3" fontId="11" fillId="0" borderId="4" xfId="0" applyNumberFormat="1" applyFont="1" applyBorder="1" applyAlignment="1">
      <alignment horizontal="right" vertical="center" wrapText="1" indent="1"/>
    </xf>
    <xf numFmtId="3" fontId="11" fillId="0" borderId="4" xfId="0" applyNumberFormat="1" applyFont="1" applyBorder="1" applyAlignment="1">
      <alignment horizontal="right" indent="1"/>
    </xf>
    <xf numFmtId="3" fontId="11" fillId="9" borderId="4" xfId="0" applyNumberFormat="1" applyFont="1" applyFill="1" applyBorder="1" applyAlignment="1">
      <alignment horizontal="right" indent="1"/>
    </xf>
    <xf numFmtId="164" fontId="11" fillId="9" borderId="4" xfId="1" applyNumberFormat="1" applyFont="1" applyFill="1" applyBorder="1" applyAlignment="1">
      <alignment horizontal="right" indent="1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left" indent="2"/>
    </xf>
    <xf numFmtId="164" fontId="13" fillId="0" borderId="4" xfId="1" applyNumberFormat="1" applyFont="1" applyFill="1" applyBorder="1" applyAlignment="1">
      <alignment horizontal="right" indent="1"/>
    </xf>
    <xf numFmtId="3" fontId="13" fillId="9" borderId="4" xfId="0" applyNumberFormat="1" applyFont="1" applyFill="1" applyBorder="1" applyAlignment="1">
      <alignment horizontal="right" indent="2"/>
    </xf>
    <xf numFmtId="3" fontId="13" fillId="9" borderId="4" xfId="0" applyNumberFormat="1" applyFont="1" applyFill="1" applyBorder="1" applyAlignment="1">
      <alignment horizontal="right" indent="1"/>
    </xf>
    <xf numFmtId="4" fontId="13" fillId="9" borderId="4" xfId="0" applyNumberFormat="1" applyFont="1" applyFill="1" applyBorder="1" applyAlignment="1">
      <alignment horizontal="right" indent="2"/>
    </xf>
    <xf numFmtId="3" fontId="17" fillId="0" borderId="4" xfId="0" applyNumberFormat="1" applyFont="1" applyBorder="1" applyAlignment="1">
      <alignment horizontal="right" indent="2"/>
    </xf>
    <xf numFmtId="3" fontId="17" fillId="0" borderId="4" xfId="0" applyNumberFormat="1" applyFont="1" applyBorder="1" applyAlignment="1">
      <alignment horizontal="right" indent="1"/>
    </xf>
    <xf numFmtId="3" fontId="13" fillId="0" borderId="4" xfId="0" applyNumberFormat="1" applyFont="1" applyBorder="1" applyAlignment="1">
      <alignment horizontal="right" vertical="center" wrapText="1" indent="1"/>
    </xf>
    <xf numFmtId="4" fontId="17" fillId="0" borderId="4" xfId="0" applyNumberFormat="1" applyFont="1" applyBorder="1" applyAlignment="1">
      <alignment horizontal="right" indent="2"/>
    </xf>
    <xf numFmtId="3" fontId="13" fillId="0" borderId="4" xfId="0" applyNumberFormat="1" applyFont="1" applyBorder="1" applyAlignment="1">
      <alignment horizontal="right" indent="2"/>
    </xf>
    <xf numFmtId="3" fontId="13" fillId="0" borderId="4" xfId="0" applyNumberFormat="1" applyFont="1" applyBorder="1" applyAlignment="1">
      <alignment horizontal="right" indent="1"/>
    </xf>
    <xf numFmtId="1" fontId="13" fillId="0" borderId="4" xfId="0" applyNumberFormat="1" applyFont="1" applyBorder="1" applyAlignment="1">
      <alignment horizontal="right" indent="1"/>
    </xf>
    <xf numFmtId="1" fontId="13" fillId="0" borderId="4" xfId="1" applyNumberFormat="1" applyFont="1" applyFill="1" applyBorder="1" applyAlignment="1">
      <alignment horizontal="right" indent="1"/>
    </xf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3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164" fontId="13" fillId="0" borderId="4" xfId="1" applyNumberFormat="1" applyFont="1" applyBorder="1" applyAlignment="1">
      <alignment horizontal="right" indent="1"/>
    </xf>
    <xf numFmtId="43" fontId="11" fillId="9" borderId="4" xfId="1" applyFont="1" applyFill="1" applyBorder="1" applyAlignment="1">
      <alignment horizontal="right" indent="1"/>
    </xf>
    <xf numFmtId="164" fontId="16" fillId="0" borderId="4" xfId="1" applyNumberFormat="1" applyFont="1" applyBorder="1" applyAlignment="1">
      <alignment horizontal="right" indent="1"/>
    </xf>
    <xf numFmtId="164" fontId="11" fillId="0" borderId="4" xfId="1" applyNumberFormat="1" applyFont="1" applyBorder="1" applyAlignment="1">
      <alignment horizontal="right" vertical="center" wrapText="1" indent="1"/>
    </xf>
    <xf numFmtId="43" fontId="16" fillId="0" borderId="4" xfId="1" applyFont="1" applyBorder="1" applyAlignment="1">
      <alignment horizontal="right" indent="1"/>
    </xf>
    <xf numFmtId="164" fontId="11" fillId="0" borderId="4" xfId="1" applyNumberFormat="1" applyFont="1" applyBorder="1" applyAlignment="1">
      <alignment horizontal="right" indent="1"/>
    </xf>
    <xf numFmtId="0" fontId="11" fillId="0" borderId="7" xfId="0" applyFont="1" applyBorder="1" applyAlignment="1">
      <alignment horizontal="left" indent="2"/>
    </xf>
    <xf numFmtId="1" fontId="11" fillId="0" borderId="4" xfId="1" applyNumberFormat="1" applyFont="1" applyBorder="1" applyAlignment="1">
      <alignment horizontal="right" indent="1"/>
    </xf>
    <xf numFmtId="1" fontId="11" fillId="0" borderId="4" xfId="1" applyNumberFormat="1" applyFont="1" applyFill="1" applyBorder="1" applyAlignment="1">
      <alignment horizontal="right" indent="1"/>
    </xf>
    <xf numFmtId="164" fontId="17" fillId="0" borderId="4" xfId="1" applyNumberFormat="1" applyFont="1" applyBorder="1" applyAlignment="1">
      <alignment horizontal="right" indent="1"/>
    </xf>
    <xf numFmtId="164" fontId="13" fillId="0" borderId="4" xfId="1" applyNumberFormat="1" applyFont="1" applyBorder="1" applyAlignment="1">
      <alignment horizontal="right" vertical="center" wrapText="1" indent="1"/>
    </xf>
    <xf numFmtId="43" fontId="17" fillId="0" borderId="4" xfId="1" applyFont="1" applyBorder="1" applyAlignment="1">
      <alignment horizontal="right" indent="1"/>
    </xf>
    <xf numFmtId="0" fontId="13" fillId="0" borderId="7" xfId="0" applyFont="1" applyBorder="1" applyAlignment="1">
      <alignment horizontal="left" indent="2"/>
    </xf>
    <xf numFmtId="164" fontId="17" fillId="0" borderId="4" xfId="1" applyNumberFormat="1" applyFont="1" applyBorder="1" applyAlignment="1">
      <alignment horizontal="right" indent="2"/>
    </xf>
    <xf numFmtId="43" fontId="17" fillId="0" borderId="4" xfId="1" applyFont="1" applyBorder="1" applyAlignment="1">
      <alignment horizontal="right" indent="2"/>
    </xf>
    <xf numFmtId="164" fontId="13" fillId="0" borderId="4" xfId="1" applyNumberFormat="1" applyFont="1" applyBorder="1" applyAlignment="1">
      <alignment horizontal="right" indent="2"/>
    </xf>
    <xf numFmtId="1" fontId="13" fillId="0" borderId="4" xfId="1" applyNumberFormat="1" applyFont="1" applyBorder="1" applyAlignment="1">
      <alignment horizontal="right" indent="1"/>
    </xf>
    <xf numFmtId="1" fontId="17" fillId="0" borderId="4" xfId="1" applyNumberFormat="1" applyFont="1" applyBorder="1" applyAlignment="1">
      <alignment horizontal="right" indent="1"/>
    </xf>
    <xf numFmtId="1" fontId="17" fillId="0" borderId="4" xfId="1" applyNumberFormat="1" applyFont="1" applyBorder="1" applyAlignment="1">
      <alignment horizontal="right" indent="2"/>
    </xf>
    <xf numFmtId="1" fontId="13" fillId="0" borderId="4" xfId="1" applyNumberFormat="1" applyFont="1" applyBorder="1" applyAlignment="1">
      <alignment horizontal="right" vertical="center" wrapText="1" inden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3" fontId="9" fillId="0" borderId="0" xfId="0" applyNumberFormat="1" applyFont="1"/>
    <xf numFmtId="164" fontId="20" fillId="11" borderId="4" xfId="1" applyNumberFormat="1" applyFont="1" applyFill="1" applyBorder="1" applyAlignment="1">
      <alignment horizontal="center" vertical="center" wrapText="1"/>
    </xf>
    <xf numFmtId="164" fontId="20" fillId="5" borderId="4" xfId="1" applyNumberFormat="1" applyFont="1" applyFill="1" applyBorder="1" applyAlignment="1">
      <alignment horizontal="center" vertical="center" wrapText="1"/>
    </xf>
    <xf numFmtId="164" fontId="20" fillId="7" borderId="4" xfId="1" applyNumberFormat="1" applyFont="1" applyFill="1" applyBorder="1" applyAlignment="1">
      <alignment horizontal="center" vertical="center" wrapText="1"/>
    </xf>
    <xf numFmtId="164" fontId="20" fillId="12" borderId="4" xfId="1" applyNumberFormat="1" applyFont="1" applyFill="1" applyBorder="1" applyAlignment="1">
      <alignment horizontal="center" vertical="center" wrapText="1"/>
    </xf>
    <xf numFmtId="164" fontId="20" fillId="9" borderId="4" xfId="1" applyNumberFormat="1" applyFont="1" applyFill="1" applyBorder="1" applyAlignment="1">
      <alignment horizontal="center" vertical="center" wrapText="1"/>
    </xf>
    <xf numFmtId="164" fontId="20" fillId="13" borderId="4" xfId="1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left"/>
    </xf>
    <xf numFmtId="164" fontId="12" fillId="0" borderId="4" xfId="1" applyNumberFormat="1" applyFont="1" applyBorder="1" applyAlignment="1">
      <alignment horizontal="center" vertical="center" readingOrder="1"/>
    </xf>
    <xf numFmtId="3" fontId="12" fillId="0" borderId="4" xfId="0" applyNumberFormat="1" applyFont="1" applyBorder="1" applyAlignment="1">
      <alignment horizontal="right" wrapText="1" indent="1" readingOrder="1"/>
    </xf>
    <xf numFmtId="3" fontId="12" fillId="0" borderId="4" xfId="0" applyNumberFormat="1" applyFont="1" applyBorder="1" applyAlignment="1">
      <alignment horizontal="right" indent="1"/>
    </xf>
    <xf numFmtId="3" fontId="12" fillId="0" borderId="4" xfId="1" applyNumberFormat="1" applyFont="1" applyBorder="1" applyAlignment="1">
      <alignment horizontal="right" indent="1"/>
    </xf>
    <xf numFmtId="0" fontId="21" fillId="0" borderId="0" xfId="0" applyFont="1"/>
    <xf numFmtId="3" fontId="21" fillId="0" borderId="0" xfId="0" applyNumberFormat="1" applyFont="1"/>
    <xf numFmtId="4" fontId="21" fillId="0" borderId="0" xfId="0" applyNumberFormat="1" applyFont="1"/>
    <xf numFmtId="3" fontId="12" fillId="4" borderId="4" xfId="0" applyNumberFormat="1" applyFont="1" applyFill="1" applyBorder="1" applyAlignment="1">
      <alignment horizontal="right" vertical="center"/>
    </xf>
    <xf numFmtId="3" fontId="12" fillId="4" borderId="4" xfId="0" applyNumberFormat="1" applyFont="1" applyFill="1" applyBorder="1" applyAlignment="1">
      <alignment horizontal="right" indent="1"/>
    </xf>
    <xf numFmtId="3" fontId="12" fillId="4" borderId="4" xfId="0" applyNumberFormat="1" applyFont="1" applyFill="1" applyBorder="1"/>
    <xf numFmtId="0" fontId="9" fillId="0" borderId="0" xfId="0" applyFont="1" applyAlignment="1">
      <alignment horizontal="center"/>
    </xf>
    <xf numFmtId="4" fontId="9" fillId="0" borderId="0" xfId="0" applyNumberFormat="1" applyFont="1"/>
    <xf numFmtId="3" fontId="12" fillId="4" borderId="4" xfId="0" applyNumberFormat="1" applyFont="1" applyFill="1" applyBorder="1" applyAlignment="1">
      <alignment horizontal="right"/>
    </xf>
    <xf numFmtId="1" fontId="11" fillId="0" borderId="4" xfId="1" applyNumberFormat="1" applyFont="1" applyBorder="1" applyAlignment="1">
      <alignment horizontal="right" vertical="center" wrapText="1" indent="1"/>
    </xf>
    <xf numFmtId="1" fontId="16" fillId="0" borderId="4" xfId="1" applyNumberFormat="1" applyFont="1" applyBorder="1" applyAlignment="1">
      <alignment horizontal="right" indent="1"/>
    </xf>
    <xf numFmtId="0" fontId="22" fillId="10" borderId="9" xfId="0" applyFont="1" applyFill="1" applyBorder="1" applyAlignment="1">
      <alignment horizontal="center" vertical="center" wrapText="1" readingOrder="1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164" fontId="23" fillId="3" borderId="0" xfId="1" applyNumberFormat="1" applyFont="1" applyFill="1" applyAlignment="1">
      <alignment horizontal="center" vertical="center"/>
    </xf>
    <xf numFmtId="164" fontId="9" fillId="3" borderId="0" xfId="1" applyNumberFormat="1" applyFont="1" applyFill="1" applyAlignment="1">
      <alignment horizontal="center" vertical="center"/>
    </xf>
    <xf numFmtId="164" fontId="11" fillId="10" borderId="0" xfId="1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indent="2"/>
    </xf>
    <xf numFmtId="0" fontId="23" fillId="3" borderId="0" xfId="0" applyFont="1" applyFill="1" applyAlignment="1">
      <alignment horizontal="center"/>
    </xf>
    <xf numFmtId="0" fontId="11" fillId="10" borderId="0" xfId="0" applyFont="1" applyFill="1" applyAlignment="1">
      <alignment horizontal="center"/>
    </xf>
    <xf numFmtId="0" fontId="24" fillId="10" borderId="0" xfId="0" applyFont="1" applyFill="1" applyAlignment="1">
      <alignment horizontal="center"/>
    </xf>
    <xf numFmtId="0" fontId="25" fillId="10" borderId="9" xfId="0" applyFont="1" applyFill="1" applyBorder="1" applyAlignment="1">
      <alignment horizontal="center" vertical="center" wrapText="1" readingOrder="1"/>
    </xf>
    <xf numFmtId="0" fontId="17" fillId="0" borderId="4" xfId="1" applyNumberFormat="1" applyFont="1" applyBorder="1" applyAlignment="1">
      <alignment horizontal="right" indent="1"/>
    </xf>
    <xf numFmtId="0" fontId="17" fillId="0" borderId="4" xfId="1" applyNumberFormat="1" applyFont="1" applyBorder="1" applyAlignment="1">
      <alignment horizontal="right" indent="2"/>
    </xf>
    <xf numFmtId="0" fontId="11" fillId="9" borderId="5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11" fillId="10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3" fillId="6" borderId="5" xfId="0" applyNumberFormat="1" applyFont="1" applyFill="1" applyBorder="1" applyAlignment="1">
      <alignment horizontal="center" vertical="center" wrapText="1"/>
    </xf>
    <xf numFmtId="3" fontId="13" fillId="6" borderId="7" xfId="0" applyNumberFormat="1" applyFont="1" applyFill="1" applyBorder="1" applyAlignment="1">
      <alignment horizontal="center" vertical="center" wrapText="1"/>
    </xf>
    <xf numFmtId="3" fontId="13" fillId="7" borderId="2" xfId="0" applyNumberFormat="1" applyFont="1" applyFill="1" applyBorder="1" applyAlignment="1">
      <alignment horizontal="center" vertical="center" wrapText="1"/>
    </xf>
    <xf numFmtId="3" fontId="13" fillId="7" borderId="3" xfId="0" applyNumberFormat="1" applyFont="1" applyFill="1" applyBorder="1" applyAlignment="1">
      <alignment horizontal="center" vertical="center" wrapText="1"/>
    </xf>
    <xf numFmtId="4" fontId="13" fillId="8" borderId="5" xfId="0" applyNumberFormat="1" applyFont="1" applyFill="1" applyBorder="1" applyAlignment="1">
      <alignment horizontal="center" vertical="center" wrapText="1"/>
    </xf>
    <xf numFmtId="4" fontId="13" fillId="8" borderId="6" xfId="0" applyNumberFormat="1" applyFont="1" applyFill="1" applyBorder="1" applyAlignment="1">
      <alignment horizontal="center" vertical="center" wrapText="1"/>
    </xf>
    <xf numFmtId="4" fontId="13" fillId="8" borderId="7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9" borderId="5" xfId="0" applyFont="1" applyFill="1" applyBorder="1" applyAlignment="1">
      <alignment horizontal="center"/>
    </xf>
    <xf numFmtId="0" fontId="13" fillId="9" borderId="7" xfId="0" applyFont="1" applyFill="1" applyBorder="1" applyAlignment="1">
      <alignment horizontal="center"/>
    </xf>
    <xf numFmtId="0" fontId="24" fillId="10" borderId="0" xfId="0" applyFont="1" applyFill="1" applyAlignment="1">
      <alignment horizontal="center"/>
    </xf>
    <xf numFmtId="0" fontId="14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/>
    </xf>
    <xf numFmtId="164" fontId="12" fillId="4" borderId="4" xfId="1" applyNumberFormat="1" applyFont="1" applyFill="1" applyBorder="1" applyAlignment="1">
      <alignment horizontal="right"/>
    </xf>
    <xf numFmtId="164" fontId="11" fillId="9" borderId="4" xfId="1" applyNumberFormat="1" applyFont="1" applyFill="1" applyBorder="1" applyAlignment="1">
      <alignment horizontal="center" vertical="center"/>
    </xf>
    <xf numFmtId="164" fontId="19" fillId="9" borderId="4" xfId="1" applyNumberFormat="1" applyFont="1" applyFill="1" applyBorder="1" applyAlignment="1">
      <alignment horizontal="center" vertical="center" wrapText="1"/>
    </xf>
    <xf numFmtId="164" fontId="20" fillId="9" borderId="4" xfId="1" applyNumberFormat="1" applyFont="1" applyFill="1" applyBorder="1" applyAlignment="1">
      <alignment horizontal="center" vertical="center" wrapText="1"/>
    </xf>
    <xf numFmtId="164" fontId="13" fillId="8" borderId="5" xfId="1" applyNumberFormat="1" applyFont="1" applyFill="1" applyBorder="1" applyAlignment="1">
      <alignment horizontal="center" vertical="center"/>
    </xf>
    <xf numFmtId="164" fontId="13" fillId="8" borderId="6" xfId="1" applyNumberFormat="1" applyFont="1" applyFill="1" applyBorder="1" applyAlignment="1">
      <alignment horizontal="center" vertical="center"/>
    </xf>
    <xf numFmtId="164" fontId="13" fillId="8" borderId="7" xfId="1" applyNumberFormat="1" applyFont="1" applyFill="1" applyBorder="1" applyAlignment="1">
      <alignment horizontal="center" vertical="center"/>
    </xf>
    <xf numFmtId="164" fontId="20" fillId="9" borderId="5" xfId="1" applyNumberFormat="1" applyFont="1" applyFill="1" applyBorder="1" applyAlignment="1">
      <alignment horizontal="center" vertical="center" wrapText="1"/>
    </xf>
    <xf numFmtId="164" fontId="20" fillId="9" borderId="6" xfId="1" applyNumberFormat="1" applyFont="1" applyFill="1" applyBorder="1" applyAlignment="1">
      <alignment horizontal="center" vertical="center" wrapText="1"/>
    </xf>
    <xf numFmtId="164" fontId="20" fillId="9" borderId="7" xfId="1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1804058</xdr:colOff>
      <xdr:row>35</xdr:row>
      <xdr:rowOff>61907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53000"/>
          <a:ext cx="13813178" cy="6782747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37</xdr:row>
      <xdr:rowOff>0</xdr:rowOff>
    </xdr:from>
    <xdr:to>
      <xdr:col>11</xdr:col>
      <xdr:colOff>394427</xdr:colOff>
      <xdr:row>55</xdr:row>
      <xdr:rowOff>278973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320" y="12313920"/>
          <a:ext cx="14308547" cy="6039693"/>
        </a:xfrm>
        <a:prstGeom prst="rect">
          <a:avLst/>
        </a:prstGeom>
      </xdr:spPr>
    </xdr:pic>
    <xdr:clientData/>
  </xdr:twoCellAnchor>
  <xdr:twoCellAnchor editAs="oneCell">
    <xdr:from>
      <xdr:col>11</xdr:col>
      <xdr:colOff>1005840</xdr:colOff>
      <xdr:row>42</xdr:row>
      <xdr:rowOff>304800</xdr:rowOff>
    </xdr:from>
    <xdr:to>
      <xdr:col>16</xdr:col>
      <xdr:colOff>45720</xdr:colOff>
      <xdr:row>52</xdr:row>
      <xdr:rowOff>30480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2431" t="26990" r="16985" b="24578"/>
        <a:stretch/>
      </xdr:blipFill>
      <xdr:spPr>
        <a:xfrm>
          <a:off x="15575280" y="14218920"/>
          <a:ext cx="4373880" cy="292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12</xdr:col>
      <xdr:colOff>247687</xdr:colOff>
      <xdr:row>39</xdr:row>
      <xdr:rowOff>14275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26480"/>
          <a:ext cx="13917967" cy="67351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12</xdr:col>
      <xdr:colOff>238161</xdr:colOff>
      <xdr:row>61</xdr:row>
      <xdr:rowOff>96157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3487400"/>
          <a:ext cx="13908441" cy="64969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11</xdr:col>
      <xdr:colOff>436302</xdr:colOff>
      <xdr:row>35</xdr:row>
      <xdr:rowOff>166696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678680"/>
          <a:ext cx="14060862" cy="68875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11</xdr:col>
      <xdr:colOff>712566</xdr:colOff>
      <xdr:row>56</xdr:row>
      <xdr:rowOff>244723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2039600"/>
          <a:ext cx="14337126" cy="63254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11</xdr:col>
      <xdr:colOff>826807</xdr:colOff>
      <xdr:row>42</xdr:row>
      <xdr:rowOff>23801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086600"/>
          <a:ext cx="13917967" cy="67446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12</xdr:col>
      <xdr:colOff>449694</xdr:colOff>
      <xdr:row>64</xdr:row>
      <xdr:rowOff>38999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4447520"/>
          <a:ext cx="14470494" cy="6439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14</xdr:col>
      <xdr:colOff>465264</xdr:colOff>
      <xdr:row>44</xdr:row>
      <xdr:rowOff>267631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61960"/>
          <a:ext cx="16833024" cy="66684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14</xdr:col>
      <xdr:colOff>474790</xdr:colOff>
      <xdr:row>67</xdr:row>
      <xdr:rowOff>86630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5422880"/>
          <a:ext cx="16842550" cy="64874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565826</xdr:colOff>
      <xdr:row>35</xdr:row>
      <xdr:rowOff>239052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166360"/>
          <a:ext cx="13946546" cy="66398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11</xdr:col>
      <xdr:colOff>784932</xdr:colOff>
      <xdr:row>56</xdr:row>
      <xdr:rowOff>235196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2207240"/>
          <a:ext cx="14165652" cy="63159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12</xdr:col>
      <xdr:colOff>278210</xdr:colOff>
      <xdr:row>32</xdr:row>
      <xdr:rowOff>292354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358640"/>
          <a:ext cx="14222810" cy="63731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12</xdr:col>
      <xdr:colOff>87683</xdr:colOff>
      <xdr:row>52</xdr:row>
      <xdr:rowOff>250394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1079480"/>
          <a:ext cx="14032283" cy="60111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13</xdr:col>
      <xdr:colOff>415721</xdr:colOff>
      <xdr:row>48</xdr:row>
      <xdr:rowOff>14275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342120"/>
          <a:ext cx="16737761" cy="67351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13</xdr:col>
      <xdr:colOff>177563</xdr:colOff>
      <xdr:row>68</xdr:row>
      <xdr:rowOff>155131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6703040"/>
          <a:ext cx="16499603" cy="591585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284573</xdr:colOff>
      <xdr:row>1</xdr:row>
      <xdr:rowOff>44606</xdr:rowOff>
    </xdr:from>
    <xdr:to>
      <xdr:col>12</xdr:col>
      <xdr:colOff>47625</xdr:colOff>
      <xdr:row>1</xdr:row>
      <xdr:rowOff>264160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DA32586-6749-4FE4-947C-5FADB3C5627A}"/>
            </a:ext>
          </a:extLst>
        </xdr:cNvPr>
        <xdr:cNvSpPr txBox="1"/>
      </xdr:nvSpPr>
      <xdr:spPr>
        <a:xfrm>
          <a:off x="11117673" y="374806"/>
          <a:ext cx="3039652" cy="21955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 b="1">
              <a:solidFill>
                <a:schemeClr val="tx1"/>
              </a:solidFill>
              <a:latin typeface="Prompt" panose="00000500000000000000" pitchFamily="2" charset="-34"/>
              <a:cs typeface="Prompt" panose="00000500000000000000" pitchFamily="2" charset="-34"/>
            </a:rPr>
            <a:t>ข้อมูล ณ</a:t>
          </a:r>
          <a:r>
            <a:rPr lang="th-TH" sz="1200" b="1" baseline="0">
              <a:solidFill>
                <a:schemeClr val="tx1"/>
              </a:solidFill>
              <a:latin typeface="Prompt" panose="00000500000000000000" pitchFamily="2" charset="-34"/>
              <a:cs typeface="Prompt" panose="00000500000000000000" pitchFamily="2" charset="-34"/>
            </a:rPr>
            <a:t> 25 พฤษภาคม 2569 </a:t>
          </a:r>
          <a:endParaRPr lang="th-TH" sz="1200" b="1">
            <a:solidFill>
              <a:schemeClr val="tx1"/>
            </a:solidFill>
            <a:latin typeface="Prompt" panose="00000500000000000000" pitchFamily="2" charset="-34"/>
            <a:cs typeface="Prompt" panose="00000500000000000000" pitchFamily="2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"/>
  <sheetViews>
    <sheetView tabSelected="1" zoomScale="50" zoomScaleNormal="50" zoomScaleSheetLayoutView="50" workbookViewId="0">
      <selection activeCell="Q44" sqref="Q44"/>
    </sheetView>
  </sheetViews>
  <sheetFormatPr defaultColWidth="8.77734375" defaultRowHeight="24.6"/>
  <cols>
    <col min="1" max="1" width="8.77734375" style="1"/>
    <col min="2" max="2" width="9.5546875" style="2" customWidth="1"/>
    <col min="3" max="3" width="21.77734375" style="1" customWidth="1"/>
    <col min="4" max="4" width="17.88671875" style="3" customWidth="1"/>
    <col min="5" max="5" width="22" style="3" customWidth="1"/>
    <col min="6" max="6" width="17.21875" style="3" customWidth="1"/>
    <col min="7" max="7" width="22.44140625" style="3" customWidth="1"/>
    <col min="8" max="9" width="18.44140625" style="3" customWidth="1"/>
    <col min="10" max="10" width="27.109375" style="4" customWidth="1"/>
    <col min="11" max="11" width="28.33203125" style="4" customWidth="1"/>
    <col min="12" max="12" width="17.77734375" style="1" customWidth="1"/>
    <col min="13" max="13" width="9.44140625" style="1" customWidth="1"/>
    <col min="14" max="15" width="19.44140625" style="1" customWidth="1"/>
    <col min="16" max="16" width="11.21875" style="1" bestFit="1" customWidth="1"/>
    <col min="17" max="17" width="11.44140625" style="1" bestFit="1" customWidth="1"/>
    <col min="18" max="18" width="13.44140625" style="1" bestFit="1" customWidth="1"/>
    <col min="19" max="19" width="14.5546875" style="1" customWidth="1"/>
    <col min="20" max="16384" width="8.77734375" style="1"/>
  </cols>
  <sheetData>
    <row r="1" spans="2:15">
      <c r="B1" s="29"/>
      <c r="C1" s="3"/>
      <c r="G1" s="4"/>
      <c r="H1" s="4"/>
      <c r="I1" s="1"/>
      <c r="J1" s="1"/>
      <c r="K1" s="1"/>
    </row>
    <row r="2" spans="2:15" ht="25.8">
      <c r="B2" s="113" t="s">
        <v>129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2:15" ht="30.6" customHeight="1">
      <c r="B3" s="114" t="s">
        <v>2</v>
      </c>
      <c r="C3" s="114" t="s">
        <v>3</v>
      </c>
      <c r="D3" s="116" t="s">
        <v>4</v>
      </c>
      <c r="E3" s="118" t="s">
        <v>5</v>
      </c>
      <c r="F3" s="120" t="s">
        <v>6</v>
      </c>
      <c r="G3" s="121"/>
      <c r="H3" s="122" t="s">
        <v>7</v>
      </c>
      <c r="I3" s="124" t="s">
        <v>8</v>
      </c>
      <c r="J3" s="125"/>
      <c r="K3" s="126"/>
      <c r="M3" s="147" t="s">
        <v>130</v>
      </c>
      <c r="N3" s="147"/>
      <c r="O3" s="147"/>
    </row>
    <row r="4" spans="2:15" ht="45" customHeight="1">
      <c r="B4" s="115"/>
      <c r="C4" s="115"/>
      <c r="D4" s="117"/>
      <c r="E4" s="119"/>
      <c r="F4" s="17" t="s">
        <v>23</v>
      </c>
      <c r="G4" s="17" t="s">
        <v>24</v>
      </c>
      <c r="H4" s="123"/>
      <c r="I4" s="18" t="s">
        <v>9</v>
      </c>
      <c r="J4" s="19" t="s">
        <v>10</v>
      </c>
      <c r="K4" s="19" t="s">
        <v>11</v>
      </c>
      <c r="M4" s="97" t="s">
        <v>2</v>
      </c>
      <c r="N4" s="97" t="s">
        <v>3</v>
      </c>
      <c r="O4" s="97" t="s">
        <v>19</v>
      </c>
    </row>
    <row r="5" spans="2:15" ht="25.8">
      <c r="B5" s="21">
        <v>1</v>
      </c>
      <c r="C5" s="22" t="s">
        <v>1</v>
      </c>
      <c r="D5" s="23">
        <f>'FDH นครพนม'!D17</f>
        <v>346010</v>
      </c>
      <c r="E5" s="23">
        <f>'FDH นครพนม'!E17</f>
        <v>335498</v>
      </c>
      <c r="F5" s="23">
        <f>'FDH นครพนม'!F17</f>
        <v>1508</v>
      </c>
      <c r="G5" s="23">
        <f>'FDH นครพนม'!G17</f>
        <v>4598899</v>
      </c>
      <c r="H5" s="23">
        <f>'FDH นครพนม'!H17</f>
        <v>1956</v>
      </c>
      <c r="I5" s="25">
        <f>'FDH นครพนม'!I17</f>
        <v>1079</v>
      </c>
      <c r="J5" s="25">
        <f>'FDH นครพนม'!J17</f>
        <v>1233307</v>
      </c>
      <c r="K5" s="25">
        <f>'FDH นครพนม'!K17</f>
        <v>77537</v>
      </c>
      <c r="M5" s="98">
        <v>1</v>
      </c>
      <c r="N5" s="99" t="s">
        <v>1</v>
      </c>
      <c r="O5" s="100">
        <f>'FDH นครพนม'!X17</f>
        <v>2973</v>
      </c>
    </row>
    <row r="6" spans="2:15" ht="25.8">
      <c r="B6" s="21">
        <v>2</v>
      </c>
      <c r="C6" s="22" t="s">
        <v>12</v>
      </c>
      <c r="D6" s="26">
        <f>'FDH บึงกาฬ'!D13</f>
        <v>208720</v>
      </c>
      <c r="E6" s="26">
        <f>'FDH บึงกาฬ'!E13</f>
        <v>204245</v>
      </c>
      <c r="F6" s="26">
        <f>'FDH บึงกาฬ'!F13</f>
        <v>1474</v>
      </c>
      <c r="G6" s="26">
        <f>'FDH บึงกาฬ'!G13</f>
        <v>8926455</v>
      </c>
      <c r="H6" s="26">
        <f>'FDH บึงกาฬ'!H13</f>
        <v>1536</v>
      </c>
      <c r="I6" s="26">
        <f>'FDH บึงกาฬ'!I13</f>
        <v>171</v>
      </c>
      <c r="J6" s="26">
        <f>'FDH บึงกาฬ'!J13</f>
        <v>692351</v>
      </c>
      <c r="K6" s="26">
        <f>'FDH บึงกาฬ'!K13</f>
        <v>559850</v>
      </c>
      <c r="M6" s="98">
        <v>2</v>
      </c>
      <c r="N6" s="99" t="s">
        <v>12</v>
      </c>
      <c r="O6" s="101">
        <f>'FDH บึงกาฬ'!W13</f>
        <v>901</v>
      </c>
    </row>
    <row r="7" spans="2:15" ht="25.8">
      <c r="B7" s="21">
        <v>3</v>
      </c>
      <c r="C7" s="22" t="s">
        <v>13</v>
      </c>
      <c r="D7" s="26">
        <f>'FDH ลย.'!D19</f>
        <v>270197</v>
      </c>
      <c r="E7" s="26">
        <f>'FDH ลย.'!E19</f>
        <v>276117</v>
      </c>
      <c r="F7" s="26">
        <f>'FDH ลย.'!F19</f>
        <v>4174</v>
      </c>
      <c r="G7" s="26">
        <f>'FDH ลย.'!G19</f>
        <v>25656189</v>
      </c>
      <c r="H7" s="26">
        <f>'FDH ลย.'!H19</f>
        <v>4417</v>
      </c>
      <c r="I7" s="26">
        <f>'FDH ลย.'!I19</f>
        <v>401</v>
      </c>
      <c r="J7" s="26">
        <f>'FDH ลย.'!J19</f>
        <v>444926</v>
      </c>
      <c r="K7" s="26">
        <f>'FDH ลย.'!K19</f>
        <v>154540</v>
      </c>
      <c r="M7" s="98">
        <v>3</v>
      </c>
      <c r="N7" s="99" t="s">
        <v>13</v>
      </c>
      <c r="O7" s="101">
        <f>'FDH ลย.'!W19</f>
        <v>943</v>
      </c>
    </row>
    <row r="8" spans="2:15" ht="25.8">
      <c r="B8" s="21">
        <v>4</v>
      </c>
      <c r="C8" s="22" t="s">
        <v>14</v>
      </c>
      <c r="D8" s="23">
        <f>'FDH สกลนคร'!D23</f>
        <v>775461</v>
      </c>
      <c r="E8" s="23">
        <f>'FDH สกลนคร'!E23</f>
        <v>744493</v>
      </c>
      <c r="F8" s="23">
        <f>'FDH สกลนคร'!F23</f>
        <v>15957</v>
      </c>
      <c r="G8" s="23">
        <f>'FDH สกลนคร'!G23</f>
        <v>27753167</v>
      </c>
      <c r="H8" s="23">
        <f>'FDH สกลนคร'!H23</f>
        <v>14678</v>
      </c>
      <c r="I8" s="23">
        <f>'FDH สกลนคร'!I23</f>
        <v>1550</v>
      </c>
      <c r="J8" s="23">
        <f>'FDH สกลนคร'!J23</f>
        <v>1969336</v>
      </c>
      <c r="K8" s="23">
        <f>'FDH สกลนคร'!K23</f>
        <v>597796</v>
      </c>
      <c r="M8" s="98">
        <v>4</v>
      </c>
      <c r="N8" s="99" t="s">
        <v>14</v>
      </c>
      <c r="O8" s="100">
        <f>'FDH สกลนคร'!W23</f>
        <v>4615</v>
      </c>
    </row>
    <row r="9" spans="2:15" ht="25.8">
      <c r="B9" s="21">
        <v>5</v>
      </c>
      <c r="C9" s="22" t="s">
        <v>15</v>
      </c>
      <c r="D9" s="23">
        <f>'FDH หนองคาย'!D14</f>
        <v>242329</v>
      </c>
      <c r="E9" s="23">
        <f>'FDH หนองคาย'!E14</f>
        <v>235955</v>
      </c>
      <c r="F9" s="23">
        <f>'FDH หนองคาย'!F14</f>
        <v>1955</v>
      </c>
      <c r="G9" s="23">
        <f>'FDH หนองคาย'!G14</f>
        <v>15071315</v>
      </c>
      <c r="H9" s="23">
        <f>'FDH หนองคาย'!H14</f>
        <v>2063</v>
      </c>
      <c r="I9" s="23">
        <f>'FDH หนองคาย'!I14</f>
        <v>209</v>
      </c>
      <c r="J9" s="23">
        <f>'FDH หนองคาย'!J14</f>
        <v>277713</v>
      </c>
      <c r="K9" s="23">
        <f>'FDH หนองคาย'!K14</f>
        <v>35551</v>
      </c>
      <c r="M9" s="98">
        <v>5</v>
      </c>
      <c r="N9" s="99" t="s">
        <v>15</v>
      </c>
      <c r="O9" s="101">
        <f>'FDH หนองคาย'!W14</f>
        <v>1604</v>
      </c>
    </row>
    <row r="10" spans="2:15" ht="25.8">
      <c r="B10" s="21">
        <v>6</v>
      </c>
      <c r="C10" s="22" t="s">
        <v>16</v>
      </c>
      <c r="D10" s="23">
        <f>'FDH หนองบัว'!D11</f>
        <v>205901</v>
      </c>
      <c r="E10" s="23">
        <f>'FDH หนองบัว'!E11</f>
        <v>200893</v>
      </c>
      <c r="F10" s="23">
        <f>'FDH หนองบัว'!F11</f>
        <v>1754</v>
      </c>
      <c r="G10" s="23">
        <f>'FDH หนองบัว'!G11</f>
        <v>4951003</v>
      </c>
      <c r="H10" s="23">
        <f>'FDH หนองบัว'!H11</f>
        <v>1860</v>
      </c>
      <c r="I10" s="23">
        <f>'FDH หนองบัว'!I11</f>
        <v>747</v>
      </c>
      <c r="J10" s="23">
        <f>'FDH หนองบัว'!J11</f>
        <v>1175309</v>
      </c>
      <c r="K10" s="23">
        <f>'FDH หนองบัว'!K11</f>
        <v>116777</v>
      </c>
      <c r="M10" s="98">
        <v>6</v>
      </c>
      <c r="N10" s="99" t="s">
        <v>16</v>
      </c>
      <c r="O10" s="101">
        <f>'FDH หนองบัว'!W11</f>
        <v>351</v>
      </c>
    </row>
    <row r="11" spans="2:15" ht="25.8">
      <c r="B11" s="21">
        <v>7</v>
      </c>
      <c r="C11" s="22" t="s">
        <v>17</v>
      </c>
      <c r="D11" s="26">
        <f>'FDH อุดร'!D26</f>
        <v>647368</v>
      </c>
      <c r="E11" s="26">
        <f>'FDH อุดร'!E26</f>
        <v>632683</v>
      </c>
      <c r="F11" s="26">
        <f>'FDH อุดร'!F26</f>
        <v>3810</v>
      </c>
      <c r="G11" s="26">
        <f>'FDH อุดร'!G26</f>
        <v>26104646</v>
      </c>
      <c r="H11" s="26">
        <f>'FDH อุดร'!H26</f>
        <v>4037</v>
      </c>
      <c r="I11" s="26">
        <f>'FDH อุดร'!I26</f>
        <v>606</v>
      </c>
      <c r="J11" s="26">
        <f>'FDH อุดร'!J26</f>
        <v>1147070</v>
      </c>
      <c r="K11" s="26">
        <f>'FDH อุดร'!K26</f>
        <v>791686</v>
      </c>
      <c r="M11" s="98">
        <v>7</v>
      </c>
      <c r="N11" s="99" t="s">
        <v>17</v>
      </c>
      <c r="O11" s="101">
        <f>'FDH อุดร'!W26</f>
        <v>5443</v>
      </c>
    </row>
    <row r="12" spans="2:15" ht="25.8">
      <c r="B12" s="110" t="s">
        <v>18</v>
      </c>
      <c r="C12" s="111"/>
      <c r="D12" s="27">
        <f>SUM(D5:D11)</f>
        <v>2695986</v>
      </c>
      <c r="E12" s="27">
        <f t="shared" ref="E12:F12" si="0">SUM(E5:E11)</f>
        <v>2629884</v>
      </c>
      <c r="F12" s="27">
        <f t="shared" si="0"/>
        <v>30632</v>
      </c>
      <c r="G12" s="27">
        <f>SUM(G5:G11)</f>
        <v>113061674</v>
      </c>
      <c r="H12" s="27">
        <f>SUM(H5:H11)</f>
        <v>30547</v>
      </c>
      <c r="I12" s="27">
        <f>SUM(I5:I11)</f>
        <v>4763</v>
      </c>
      <c r="J12" s="28">
        <f t="shared" ref="J12:K12" si="1">SUM(J5:J11)</f>
        <v>6940012</v>
      </c>
      <c r="K12" s="28">
        <f t="shared" si="1"/>
        <v>2333737</v>
      </c>
      <c r="M12" s="112" t="s">
        <v>18</v>
      </c>
      <c r="N12" s="112"/>
      <c r="O12" s="102">
        <f>SUM(O5:O11)</f>
        <v>16830</v>
      </c>
    </row>
  </sheetData>
  <mergeCells count="11">
    <mergeCell ref="B12:C12"/>
    <mergeCell ref="M12:N12"/>
    <mergeCell ref="B2:K2"/>
    <mergeCell ref="B3:B4"/>
    <mergeCell ref="C3:C4"/>
    <mergeCell ref="D3:D4"/>
    <mergeCell ref="E3:E4"/>
    <mergeCell ref="F3:G3"/>
    <mergeCell ref="H3:H4"/>
    <mergeCell ref="I3:K3"/>
    <mergeCell ref="M3:O3"/>
  </mergeCells>
  <pageMargins left="0.7" right="0.7" top="0.75" bottom="0.75" header="0.3" footer="0.3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4"/>
  <sheetViews>
    <sheetView zoomScale="50" zoomScaleNormal="50" workbookViewId="0">
      <selection activeCell="V4" sqref="V4"/>
    </sheetView>
  </sheetViews>
  <sheetFormatPr defaultColWidth="8.77734375" defaultRowHeight="24.6"/>
  <cols>
    <col min="1" max="1" width="8.77734375" style="1"/>
    <col min="2" max="2" width="9.5546875" style="2" customWidth="1"/>
    <col min="3" max="3" width="22.88671875" style="1" customWidth="1"/>
    <col min="4" max="4" width="17.109375" style="3" customWidth="1"/>
    <col min="5" max="5" width="17.5546875" style="3" customWidth="1"/>
    <col min="6" max="6" width="14.88671875" style="3" customWidth="1"/>
    <col min="7" max="7" width="21" style="3" customWidth="1"/>
    <col min="8" max="8" width="18.44140625" style="3" customWidth="1"/>
    <col min="9" max="9" width="19.6640625" style="3" customWidth="1"/>
    <col min="10" max="10" width="27.109375" style="4" customWidth="1"/>
    <col min="11" max="11" width="25.21875" style="4" customWidth="1"/>
    <col min="12" max="12" width="5.44140625" style="1" customWidth="1"/>
    <col min="13" max="13" width="9.77734375" style="1" customWidth="1"/>
    <col min="14" max="14" width="16.88671875" style="1" customWidth="1"/>
    <col min="15" max="15" width="19.88671875" style="1" customWidth="1"/>
    <col min="16" max="19" width="9.77734375" style="1" customWidth="1"/>
    <col min="20" max="20" width="8.77734375" style="1"/>
    <col min="21" max="21" width="9.6640625" style="1" customWidth="1"/>
    <col min="22" max="22" width="9" style="1" customWidth="1"/>
    <col min="23" max="23" width="19.6640625" style="1" customWidth="1"/>
    <col min="24" max="24" width="14.44140625" style="1" customWidth="1"/>
    <col min="25" max="16384" width="8.77734375" style="1"/>
  </cols>
  <sheetData>
    <row r="1" spans="2:24" ht="36.6" customHeight="1">
      <c r="B1" s="128"/>
      <c r="C1" s="128"/>
      <c r="D1" s="128"/>
      <c r="E1" s="128"/>
      <c r="F1" s="128"/>
      <c r="H1" s="13"/>
      <c r="I1" s="13"/>
      <c r="J1" s="14"/>
    </row>
    <row r="2" spans="2:24">
      <c r="B2" s="134" t="s">
        <v>131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24" ht="24.6" customHeight="1">
      <c r="B3" s="114" t="s">
        <v>2</v>
      </c>
      <c r="C3" s="114" t="s">
        <v>0</v>
      </c>
      <c r="D3" s="116" t="s">
        <v>4</v>
      </c>
      <c r="E3" s="118" t="s">
        <v>5</v>
      </c>
      <c r="F3" s="120" t="s">
        <v>6</v>
      </c>
      <c r="G3" s="121"/>
      <c r="H3" s="122" t="s">
        <v>7</v>
      </c>
      <c r="I3" s="124" t="s">
        <v>8</v>
      </c>
      <c r="J3" s="125"/>
      <c r="K3" s="126"/>
      <c r="M3" s="129" t="s">
        <v>22</v>
      </c>
      <c r="N3" s="129"/>
      <c r="O3" s="129"/>
      <c r="P3" s="129"/>
      <c r="Q3" s="129"/>
      <c r="R3" s="129"/>
      <c r="S3" s="129"/>
      <c r="V3" s="130" t="s">
        <v>130</v>
      </c>
      <c r="W3" s="130"/>
      <c r="X3" s="130"/>
    </row>
    <row r="4" spans="2:24" ht="42" customHeight="1">
      <c r="B4" s="115"/>
      <c r="C4" s="115"/>
      <c r="D4" s="117"/>
      <c r="E4" s="119"/>
      <c r="F4" s="17" t="s">
        <v>23</v>
      </c>
      <c r="G4" s="17" t="s">
        <v>24</v>
      </c>
      <c r="H4" s="123"/>
      <c r="I4" s="18" t="s">
        <v>9</v>
      </c>
      <c r="J4" s="19" t="s">
        <v>10</v>
      </c>
      <c r="K4" s="19" t="s">
        <v>11</v>
      </c>
      <c r="M4" s="9">
        <v>1</v>
      </c>
      <c r="N4" s="9">
        <v>2</v>
      </c>
      <c r="O4" s="9">
        <v>3</v>
      </c>
      <c r="P4" s="9">
        <v>4</v>
      </c>
      <c r="Q4" s="9">
        <v>5</v>
      </c>
      <c r="R4" s="9" t="s">
        <v>20</v>
      </c>
      <c r="S4" s="9" t="s">
        <v>21</v>
      </c>
      <c r="V4" s="107" t="s">
        <v>2</v>
      </c>
      <c r="W4" s="107" t="s">
        <v>39</v>
      </c>
      <c r="X4" s="107" t="s">
        <v>19</v>
      </c>
    </row>
    <row r="5" spans="2:24">
      <c r="B5" s="30">
        <v>1</v>
      </c>
      <c r="C5" s="31" t="s">
        <v>66</v>
      </c>
      <c r="D5" s="63">
        <v>131523</v>
      </c>
      <c r="E5" s="59">
        <v>124908</v>
      </c>
      <c r="F5" s="59">
        <v>928</v>
      </c>
      <c r="G5" s="59">
        <v>2918348</v>
      </c>
      <c r="H5" s="32">
        <f>S5</f>
        <v>956</v>
      </c>
      <c r="I5" s="60">
        <v>885</v>
      </c>
      <c r="J5" s="63">
        <v>976271</v>
      </c>
      <c r="K5" s="63">
        <v>44720</v>
      </c>
      <c r="M5" s="11">
        <v>186</v>
      </c>
      <c r="N5" s="11">
        <v>184</v>
      </c>
      <c r="O5" s="11">
        <v>123</v>
      </c>
      <c r="P5" s="11">
        <v>52</v>
      </c>
      <c r="Q5" s="11">
        <v>36</v>
      </c>
      <c r="R5" s="11">
        <v>375</v>
      </c>
      <c r="S5" s="11">
        <f>SUM(M5:R5)</f>
        <v>956</v>
      </c>
      <c r="V5" s="6">
        <v>1</v>
      </c>
      <c r="W5" s="7" t="s">
        <v>66</v>
      </c>
      <c r="X5" s="6">
        <v>1609</v>
      </c>
    </row>
    <row r="6" spans="2:24">
      <c r="B6" s="30">
        <v>2</v>
      </c>
      <c r="C6" s="31" t="s">
        <v>67</v>
      </c>
      <c r="D6" s="63">
        <v>17860</v>
      </c>
      <c r="E6" s="50">
        <v>17520</v>
      </c>
      <c r="F6" s="50">
        <v>53</v>
      </c>
      <c r="G6" s="50">
        <v>102937</v>
      </c>
      <c r="H6" s="32">
        <f t="shared" ref="H6:H16" si="0">S6</f>
        <v>59</v>
      </c>
      <c r="I6" s="59">
        <v>5</v>
      </c>
      <c r="J6" s="63">
        <v>2532</v>
      </c>
      <c r="K6" s="63">
        <v>250</v>
      </c>
      <c r="M6" s="11">
        <v>12</v>
      </c>
      <c r="N6" s="11">
        <v>9</v>
      </c>
      <c r="O6" s="11">
        <v>6</v>
      </c>
      <c r="P6" s="11">
        <v>4</v>
      </c>
      <c r="Q6" s="11">
        <v>4</v>
      </c>
      <c r="R6" s="11">
        <v>24</v>
      </c>
      <c r="S6" s="11">
        <f t="shared" ref="S6:S9" si="1">SUM(M6:R6)</f>
        <v>59</v>
      </c>
      <c r="V6" s="6">
        <v>2</v>
      </c>
      <c r="W6" s="7" t="s">
        <v>67</v>
      </c>
      <c r="X6" s="6">
        <v>43</v>
      </c>
    </row>
    <row r="7" spans="2:24">
      <c r="B7" s="30">
        <v>3</v>
      </c>
      <c r="C7" s="31" t="s">
        <v>68</v>
      </c>
      <c r="D7" s="63">
        <v>18209</v>
      </c>
      <c r="E7" s="50">
        <v>17701</v>
      </c>
      <c r="F7" s="50">
        <v>0</v>
      </c>
      <c r="G7" s="50">
        <v>0</v>
      </c>
      <c r="H7" s="32">
        <f t="shared" si="0"/>
        <v>0</v>
      </c>
      <c r="I7" s="59">
        <v>10</v>
      </c>
      <c r="J7" s="63">
        <v>500</v>
      </c>
      <c r="K7" s="63">
        <v>10000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f t="shared" si="1"/>
        <v>0</v>
      </c>
      <c r="V7" s="6">
        <v>3</v>
      </c>
      <c r="W7" s="7" t="s">
        <v>68</v>
      </c>
      <c r="X7" s="8">
        <v>30</v>
      </c>
    </row>
    <row r="8" spans="2:24">
      <c r="B8" s="30">
        <v>4</v>
      </c>
      <c r="C8" s="31" t="s">
        <v>69</v>
      </c>
      <c r="D8" s="63">
        <v>27318</v>
      </c>
      <c r="E8" s="50">
        <v>27173</v>
      </c>
      <c r="F8" s="50">
        <v>63</v>
      </c>
      <c r="G8" s="50">
        <v>823935</v>
      </c>
      <c r="H8" s="32">
        <f t="shared" si="0"/>
        <v>69</v>
      </c>
      <c r="I8" s="67">
        <v>0</v>
      </c>
      <c r="J8" s="68">
        <v>0</v>
      </c>
      <c r="K8" s="68">
        <v>0</v>
      </c>
      <c r="M8" s="11">
        <v>48</v>
      </c>
      <c r="N8" s="11">
        <v>7</v>
      </c>
      <c r="O8" s="11">
        <v>5</v>
      </c>
      <c r="P8" s="11">
        <v>3</v>
      </c>
      <c r="Q8" s="11">
        <v>2</v>
      </c>
      <c r="R8" s="11">
        <v>4</v>
      </c>
      <c r="S8" s="11">
        <f t="shared" si="1"/>
        <v>69</v>
      </c>
      <c r="V8" s="6">
        <v>4</v>
      </c>
      <c r="W8" s="7" t="s">
        <v>69</v>
      </c>
      <c r="X8" s="6">
        <v>0</v>
      </c>
    </row>
    <row r="9" spans="2:24">
      <c r="B9" s="30">
        <v>5</v>
      </c>
      <c r="C9" s="31" t="s">
        <v>70</v>
      </c>
      <c r="D9" s="63">
        <v>7227</v>
      </c>
      <c r="E9" s="50">
        <v>7019</v>
      </c>
      <c r="F9" s="50">
        <v>86</v>
      </c>
      <c r="G9" s="50">
        <v>124089</v>
      </c>
      <c r="H9" s="32">
        <f t="shared" si="0"/>
        <v>95</v>
      </c>
      <c r="I9" s="59">
        <v>1</v>
      </c>
      <c r="J9" s="63">
        <v>1177</v>
      </c>
      <c r="K9" s="63">
        <v>65</v>
      </c>
      <c r="M9" s="11">
        <v>20</v>
      </c>
      <c r="N9" s="11">
        <v>9</v>
      </c>
      <c r="O9" s="11">
        <v>8</v>
      </c>
      <c r="P9" s="11">
        <v>8</v>
      </c>
      <c r="Q9" s="11">
        <v>7</v>
      </c>
      <c r="R9" s="11">
        <v>43</v>
      </c>
      <c r="S9" s="11">
        <f t="shared" si="1"/>
        <v>95</v>
      </c>
      <c r="V9" s="6">
        <v>5</v>
      </c>
      <c r="W9" s="7" t="s">
        <v>70</v>
      </c>
      <c r="X9" s="8">
        <v>43</v>
      </c>
    </row>
    <row r="10" spans="2:24">
      <c r="B10" s="30">
        <v>6</v>
      </c>
      <c r="C10" s="31" t="s">
        <v>71</v>
      </c>
      <c r="D10" s="63">
        <v>18007</v>
      </c>
      <c r="E10" s="50">
        <v>17679</v>
      </c>
      <c r="F10" s="50">
        <v>79</v>
      </c>
      <c r="G10" s="50">
        <v>153004</v>
      </c>
      <c r="H10" s="32">
        <f t="shared" si="0"/>
        <v>80</v>
      </c>
      <c r="I10" s="59">
        <v>8</v>
      </c>
      <c r="J10" s="63">
        <v>2653</v>
      </c>
      <c r="K10" s="63">
        <v>1094</v>
      </c>
      <c r="M10" s="11">
        <v>20</v>
      </c>
      <c r="N10" s="11">
        <v>10</v>
      </c>
      <c r="O10" s="11">
        <v>7</v>
      </c>
      <c r="P10" s="11">
        <v>5</v>
      </c>
      <c r="Q10" s="11">
        <v>4</v>
      </c>
      <c r="R10" s="11">
        <v>34</v>
      </c>
      <c r="S10" s="11">
        <f>SUM(M10:R10)</f>
        <v>80</v>
      </c>
      <c r="V10" s="6">
        <v>6</v>
      </c>
      <c r="W10" s="7" t="s">
        <v>71</v>
      </c>
      <c r="X10" s="6">
        <v>0</v>
      </c>
    </row>
    <row r="11" spans="2:24">
      <c r="B11" s="30">
        <v>7</v>
      </c>
      <c r="C11" s="62" t="s">
        <v>72</v>
      </c>
      <c r="D11" s="63">
        <v>21138</v>
      </c>
      <c r="E11" s="50">
        <v>20864</v>
      </c>
      <c r="F11" s="50">
        <v>64</v>
      </c>
      <c r="G11" s="50">
        <v>93490</v>
      </c>
      <c r="H11" s="32">
        <f t="shared" si="0"/>
        <v>68</v>
      </c>
      <c r="I11" s="59">
        <v>133</v>
      </c>
      <c r="J11" s="63">
        <v>146992</v>
      </c>
      <c r="K11" s="63">
        <v>13858</v>
      </c>
      <c r="M11" s="11">
        <v>18</v>
      </c>
      <c r="N11" s="11">
        <v>14</v>
      </c>
      <c r="O11" s="11">
        <v>7</v>
      </c>
      <c r="P11" s="11">
        <v>5</v>
      </c>
      <c r="Q11" s="11">
        <v>4</v>
      </c>
      <c r="R11" s="11">
        <v>20</v>
      </c>
      <c r="S11" s="11">
        <f t="shared" ref="S11:S16" si="2">SUM(M11:R11)</f>
        <v>68</v>
      </c>
      <c r="V11" s="6">
        <v>7</v>
      </c>
      <c r="W11" s="7" t="s">
        <v>72</v>
      </c>
      <c r="X11" s="6">
        <v>18</v>
      </c>
    </row>
    <row r="12" spans="2:24">
      <c r="B12" s="30">
        <v>8</v>
      </c>
      <c r="C12" s="62" t="s">
        <v>73</v>
      </c>
      <c r="D12" s="63">
        <v>27291</v>
      </c>
      <c r="E12" s="50">
        <v>26986</v>
      </c>
      <c r="F12" s="50">
        <v>94</v>
      </c>
      <c r="G12" s="50">
        <v>262740</v>
      </c>
      <c r="H12" s="32">
        <f t="shared" si="0"/>
        <v>117</v>
      </c>
      <c r="I12" s="108">
        <v>0</v>
      </c>
      <c r="J12" s="109">
        <v>0</v>
      </c>
      <c r="K12" s="109">
        <v>0</v>
      </c>
      <c r="M12" s="11">
        <v>15</v>
      </c>
      <c r="N12" s="11">
        <v>12</v>
      </c>
      <c r="O12" s="11">
        <v>12</v>
      </c>
      <c r="P12" s="11">
        <v>11</v>
      </c>
      <c r="Q12" s="11">
        <v>10</v>
      </c>
      <c r="R12" s="11">
        <v>57</v>
      </c>
      <c r="S12" s="11">
        <f t="shared" si="2"/>
        <v>117</v>
      </c>
      <c r="V12" s="6">
        <v>8</v>
      </c>
      <c r="W12" s="7" t="s">
        <v>73</v>
      </c>
      <c r="X12" s="6">
        <v>356</v>
      </c>
    </row>
    <row r="13" spans="2:24">
      <c r="B13" s="30">
        <v>9</v>
      </c>
      <c r="C13" s="62" t="s">
        <v>74</v>
      </c>
      <c r="D13" s="63">
        <v>11255</v>
      </c>
      <c r="E13" s="50">
        <v>10993</v>
      </c>
      <c r="F13" s="50">
        <v>30</v>
      </c>
      <c r="G13" s="50">
        <v>40510</v>
      </c>
      <c r="H13" s="32">
        <f t="shared" si="0"/>
        <v>34</v>
      </c>
      <c r="I13" s="67">
        <v>0</v>
      </c>
      <c r="J13" s="68">
        <v>0</v>
      </c>
      <c r="K13" s="68">
        <v>0</v>
      </c>
      <c r="M13" s="11">
        <v>7</v>
      </c>
      <c r="N13" s="11">
        <v>5</v>
      </c>
      <c r="O13" s="11">
        <v>3</v>
      </c>
      <c r="P13" s="11">
        <v>3</v>
      </c>
      <c r="Q13" s="11">
        <v>3</v>
      </c>
      <c r="R13" s="11">
        <v>13</v>
      </c>
      <c r="S13" s="11">
        <f t="shared" si="2"/>
        <v>34</v>
      </c>
      <c r="V13" s="6">
        <v>9</v>
      </c>
      <c r="W13" s="7" t="s">
        <v>74</v>
      </c>
      <c r="X13" s="6">
        <v>202</v>
      </c>
    </row>
    <row r="14" spans="2:24">
      <c r="B14" s="30">
        <v>10</v>
      </c>
      <c r="C14" s="62" t="s">
        <v>75</v>
      </c>
      <c r="D14" s="63">
        <v>17214</v>
      </c>
      <c r="E14" s="50">
        <v>17020</v>
      </c>
      <c r="F14" s="50">
        <v>73</v>
      </c>
      <c r="G14" s="50">
        <v>70310</v>
      </c>
      <c r="H14" s="32">
        <f t="shared" si="0"/>
        <v>83</v>
      </c>
      <c r="I14" s="67">
        <v>0</v>
      </c>
      <c r="J14" s="68">
        <v>0</v>
      </c>
      <c r="K14" s="68">
        <v>0</v>
      </c>
      <c r="M14" s="11">
        <v>26</v>
      </c>
      <c r="N14" s="11">
        <v>14</v>
      </c>
      <c r="O14" s="11">
        <v>9</v>
      </c>
      <c r="P14" s="11">
        <v>8</v>
      </c>
      <c r="Q14" s="11">
        <v>5</v>
      </c>
      <c r="R14" s="11">
        <v>21</v>
      </c>
      <c r="S14" s="11">
        <f t="shared" si="2"/>
        <v>83</v>
      </c>
      <c r="V14" s="6">
        <v>10</v>
      </c>
      <c r="W14" s="7" t="s">
        <v>75</v>
      </c>
      <c r="X14" s="6">
        <v>207</v>
      </c>
    </row>
    <row r="15" spans="2:24">
      <c r="B15" s="30">
        <v>11</v>
      </c>
      <c r="C15" s="62" t="s">
        <v>108</v>
      </c>
      <c r="D15" s="63">
        <v>42365</v>
      </c>
      <c r="E15" s="50">
        <v>41057</v>
      </c>
      <c r="F15" s="50">
        <v>30</v>
      </c>
      <c r="G15" s="50">
        <v>6886</v>
      </c>
      <c r="H15" s="32">
        <f t="shared" si="0"/>
        <v>386</v>
      </c>
      <c r="I15" s="59">
        <v>37</v>
      </c>
      <c r="J15" s="63">
        <v>103182</v>
      </c>
      <c r="K15" s="63">
        <v>7550</v>
      </c>
      <c r="M15" s="11">
        <v>154</v>
      </c>
      <c r="N15" s="11">
        <v>50</v>
      </c>
      <c r="O15" s="11">
        <v>43</v>
      </c>
      <c r="P15" s="11">
        <v>26</v>
      </c>
      <c r="Q15" s="11">
        <v>17</v>
      </c>
      <c r="R15" s="11">
        <v>96</v>
      </c>
      <c r="S15" s="11">
        <f t="shared" si="2"/>
        <v>386</v>
      </c>
      <c r="V15" s="6">
        <v>11</v>
      </c>
      <c r="W15" s="7" t="s">
        <v>108</v>
      </c>
      <c r="X15" s="6">
        <v>394</v>
      </c>
    </row>
    <row r="16" spans="2:24">
      <c r="B16" s="30">
        <v>12</v>
      </c>
      <c r="C16" s="62" t="s">
        <v>76</v>
      </c>
      <c r="D16" s="63">
        <v>6603</v>
      </c>
      <c r="E16" s="50">
        <v>6578</v>
      </c>
      <c r="F16" s="50">
        <v>8</v>
      </c>
      <c r="G16" s="66">
        <v>2650</v>
      </c>
      <c r="H16" s="43">
        <f t="shared" si="0"/>
        <v>9</v>
      </c>
      <c r="I16" s="67">
        <v>0</v>
      </c>
      <c r="J16" s="68">
        <v>0</v>
      </c>
      <c r="K16" s="68">
        <v>0</v>
      </c>
      <c r="M16" s="11">
        <v>3</v>
      </c>
      <c r="N16" s="11">
        <v>3</v>
      </c>
      <c r="O16" s="11">
        <v>1</v>
      </c>
      <c r="P16" s="11">
        <v>1</v>
      </c>
      <c r="Q16" s="11">
        <v>1</v>
      </c>
      <c r="R16" s="11">
        <v>0</v>
      </c>
      <c r="S16" s="11">
        <f t="shared" si="2"/>
        <v>9</v>
      </c>
      <c r="V16" s="6">
        <v>12</v>
      </c>
      <c r="W16" s="7" t="s">
        <v>76</v>
      </c>
      <c r="X16" s="6">
        <v>71</v>
      </c>
    </row>
    <row r="17" spans="2:24">
      <c r="B17" s="131" t="s">
        <v>18</v>
      </c>
      <c r="C17" s="132"/>
      <c r="D17" s="33">
        <f>SUM(D5:D16)</f>
        <v>346010</v>
      </c>
      <c r="E17" s="33">
        <f t="shared" ref="E17:G17" si="3">SUM(E5:E16)</f>
        <v>335498</v>
      </c>
      <c r="F17" s="33">
        <f t="shared" si="3"/>
        <v>1508</v>
      </c>
      <c r="G17" s="33">
        <f t="shared" si="3"/>
        <v>4598899</v>
      </c>
      <c r="H17" s="34">
        <f>SUM(H5:H16)</f>
        <v>1956</v>
      </c>
      <c r="I17" s="34">
        <f>SUM(I5:I16)</f>
        <v>1079</v>
      </c>
      <c r="J17" s="34">
        <f t="shared" ref="J17" si="4">SUM(J5:J16)</f>
        <v>1233307</v>
      </c>
      <c r="K17" s="34">
        <f>SUM(K5:K16)</f>
        <v>77537</v>
      </c>
      <c r="M17" s="11"/>
      <c r="N17" s="11"/>
      <c r="O17" s="11"/>
      <c r="P17" s="11"/>
      <c r="Q17" s="11"/>
      <c r="R17" s="11"/>
      <c r="S17" s="12">
        <f>SUM(S5:S16)</f>
        <v>1956</v>
      </c>
      <c r="V17" s="133" t="s">
        <v>18</v>
      </c>
      <c r="W17" s="133"/>
      <c r="X17" s="106">
        <f>SUM(X5:X16)</f>
        <v>2973</v>
      </c>
    </row>
    <row r="24" spans="2:24">
      <c r="J24" s="4" t="s">
        <v>114</v>
      </c>
    </row>
  </sheetData>
  <mergeCells count="13">
    <mergeCell ref="B1:F1"/>
    <mergeCell ref="M3:S3"/>
    <mergeCell ref="V3:X3"/>
    <mergeCell ref="B17:C17"/>
    <mergeCell ref="V17:W17"/>
    <mergeCell ref="B2:K2"/>
    <mergeCell ref="B3:B4"/>
    <mergeCell ref="C3:C4"/>
    <mergeCell ref="D3:D4"/>
    <mergeCell ref="E3:E4"/>
    <mergeCell ref="F3:G3"/>
    <mergeCell ref="H3:H4"/>
    <mergeCell ref="I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3"/>
  <sheetViews>
    <sheetView zoomScale="50" zoomScaleNormal="50" workbookViewId="0">
      <selection activeCell="B3" sqref="B3:B4"/>
    </sheetView>
  </sheetViews>
  <sheetFormatPr defaultColWidth="8.77734375" defaultRowHeight="24.6"/>
  <cols>
    <col min="1" max="1" width="8.77734375" style="44"/>
    <col min="2" max="2" width="9.5546875" style="49" customWidth="1"/>
    <col min="3" max="3" width="22.88671875" style="44" customWidth="1"/>
    <col min="4" max="4" width="17.109375" style="47" customWidth="1"/>
    <col min="5" max="5" width="21.77734375" style="47" customWidth="1"/>
    <col min="6" max="6" width="17.21875" style="47" customWidth="1"/>
    <col min="7" max="7" width="19.21875" style="47" customWidth="1"/>
    <col min="8" max="8" width="18.44140625" style="47" customWidth="1"/>
    <col min="9" max="9" width="19.6640625" style="47" customWidth="1"/>
    <col min="10" max="10" width="27.109375" style="48" customWidth="1"/>
    <col min="11" max="11" width="25.21875" style="48" customWidth="1"/>
    <col min="12" max="12" width="13.5546875" style="44" customWidth="1"/>
    <col min="13" max="13" width="9.77734375" style="44" customWidth="1"/>
    <col min="14" max="14" width="16.88671875" style="44" customWidth="1"/>
    <col min="15" max="15" width="19.88671875" style="44" customWidth="1"/>
    <col min="16" max="19" width="9.77734375" style="44" customWidth="1"/>
    <col min="20" max="20" width="8.77734375" style="44"/>
    <col min="21" max="21" width="9.6640625" style="44" customWidth="1"/>
    <col min="22" max="23" width="17.44140625" style="44" customWidth="1"/>
    <col min="24" max="24" width="10.44140625" style="44" customWidth="1"/>
    <col min="25" max="16384" width="8.77734375" style="44"/>
  </cols>
  <sheetData>
    <row r="1" spans="2:23">
      <c r="J1" s="44"/>
    </row>
    <row r="2" spans="2:23">
      <c r="B2" s="134" t="s">
        <v>132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23" ht="24.6" customHeight="1">
      <c r="B3" s="114" t="s">
        <v>2</v>
      </c>
      <c r="C3" s="114" t="s">
        <v>0</v>
      </c>
      <c r="D3" s="116" t="s">
        <v>4</v>
      </c>
      <c r="E3" s="118" t="s">
        <v>5</v>
      </c>
      <c r="F3" s="120" t="s">
        <v>6</v>
      </c>
      <c r="G3" s="121"/>
      <c r="H3" s="122" t="s">
        <v>7</v>
      </c>
      <c r="I3" s="124" t="s">
        <v>8</v>
      </c>
      <c r="J3" s="125"/>
      <c r="K3" s="126"/>
      <c r="M3" s="135" t="s">
        <v>22</v>
      </c>
      <c r="N3" s="135"/>
      <c r="O3" s="135"/>
      <c r="P3" s="135"/>
      <c r="Q3" s="135"/>
      <c r="R3" s="135"/>
      <c r="S3" s="135"/>
      <c r="U3" s="130" t="s">
        <v>130</v>
      </c>
      <c r="V3" s="130"/>
      <c r="W3" s="130"/>
    </row>
    <row r="4" spans="2:23" ht="42" customHeight="1">
      <c r="B4" s="115"/>
      <c r="C4" s="115"/>
      <c r="D4" s="117"/>
      <c r="E4" s="119"/>
      <c r="F4" s="17" t="s">
        <v>23</v>
      </c>
      <c r="G4" s="17" t="s">
        <v>24</v>
      </c>
      <c r="H4" s="123"/>
      <c r="I4" s="18" t="s">
        <v>9</v>
      </c>
      <c r="J4" s="19" t="s">
        <v>10</v>
      </c>
      <c r="K4" s="19" t="s">
        <v>11</v>
      </c>
      <c r="M4" s="45">
        <v>1</v>
      </c>
      <c r="N4" s="45">
        <v>2</v>
      </c>
      <c r="O4" s="45">
        <v>3</v>
      </c>
      <c r="P4" s="45">
        <v>4</v>
      </c>
      <c r="Q4" s="45">
        <v>5</v>
      </c>
      <c r="R4" s="45" t="s">
        <v>20</v>
      </c>
      <c r="S4" s="45" t="s">
        <v>21</v>
      </c>
      <c r="U4" s="5" t="s">
        <v>2</v>
      </c>
      <c r="V4" s="5" t="s">
        <v>39</v>
      </c>
      <c r="W4" s="5" t="s">
        <v>19</v>
      </c>
    </row>
    <row r="5" spans="2:23">
      <c r="B5" s="30">
        <v>1</v>
      </c>
      <c r="C5" s="31" t="s">
        <v>77</v>
      </c>
      <c r="D5" s="63">
        <v>101976</v>
      </c>
      <c r="E5" s="59">
        <v>101155</v>
      </c>
      <c r="F5" s="59">
        <v>247</v>
      </c>
      <c r="G5" s="59">
        <v>1687204</v>
      </c>
      <c r="H5" s="32">
        <f>S5</f>
        <v>255</v>
      </c>
      <c r="I5" s="60">
        <v>13</v>
      </c>
      <c r="J5" s="63">
        <v>6431</v>
      </c>
      <c r="K5" s="63">
        <v>1114</v>
      </c>
      <c r="M5" s="46">
        <v>101</v>
      </c>
      <c r="N5" s="46">
        <v>21</v>
      </c>
      <c r="O5" s="46">
        <v>12</v>
      </c>
      <c r="P5" s="46">
        <v>12</v>
      </c>
      <c r="Q5" s="46">
        <v>8</v>
      </c>
      <c r="R5" s="46">
        <v>101</v>
      </c>
      <c r="S5" s="46">
        <f>SUM(M5:R5)</f>
        <v>255</v>
      </c>
      <c r="U5" s="6">
        <v>1</v>
      </c>
      <c r="V5" s="7" t="s">
        <v>77</v>
      </c>
      <c r="W5" s="6">
        <v>341</v>
      </c>
    </row>
    <row r="6" spans="2:23">
      <c r="B6" s="30">
        <v>2</v>
      </c>
      <c r="C6" s="31" t="s">
        <v>78</v>
      </c>
      <c r="D6" s="65">
        <v>32451</v>
      </c>
      <c r="E6" s="50">
        <v>31664</v>
      </c>
      <c r="F6" s="50">
        <v>229</v>
      </c>
      <c r="G6" s="50">
        <v>425434</v>
      </c>
      <c r="H6" s="32">
        <f t="shared" ref="H6:H12" si="0">S6</f>
        <v>250</v>
      </c>
      <c r="I6" s="59">
        <v>19</v>
      </c>
      <c r="J6" s="63">
        <v>24587</v>
      </c>
      <c r="K6" s="63">
        <v>16138</v>
      </c>
      <c r="M6" s="46">
        <v>66</v>
      </c>
      <c r="N6" s="46">
        <v>45</v>
      </c>
      <c r="O6" s="46">
        <v>20</v>
      </c>
      <c r="P6" s="46">
        <v>19</v>
      </c>
      <c r="Q6" s="46">
        <v>17</v>
      </c>
      <c r="R6" s="46">
        <v>83</v>
      </c>
      <c r="S6" s="46">
        <f t="shared" ref="S6:S12" si="1">SUM(M6:R6)</f>
        <v>250</v>
      </c>
      <c r="U6" s="6">
        <v>2</v>
      </c>
      <c r="V6" s="7" t="s">
        <v>78</v>
      </c>
      <c r="W6" s="6">
        <v>267</v>
      </c>
    </row>
    <row r="7" spans="2:23">
      <c r="B7" s="30">
        <v>3</v>
      </c>
      <c r="C7" s="31" t="s">
        <v>79</v>
      </c>
      <c r="D7" s="65">
        <v>18492</v>
      </c>
      <c r="E7" s="50">
        <v>17851</v>
      </c>
      <c r="F7" s="50">
        <v>13</v>
      </c>
      <c r="G7" s="50">
        <v>44518</v>
      </c>
      <c r="H7" s="32">
        <f>S7</f>
        <v>15</v>
      </c>
      <c r="I7" s="67">
        <v>0</v>
      </c>
      <c r="J7" s="68">
        <v>0</v>
      </c>
      <c r="K7" s="68">
        <v>0</v>
      </c>
      <c r="M7" s="46">
        <v>6</v>
      </c>
      <c r="N7" s="46">
        <v>4</v>
      </c>
      <c r="O7" s="46">
        <v>2</v>
      </c>
      <c r="P7" s="46">
        <v>2</v>
      </c>
      <c r="Q7" s="46">
        <v>1</v>
      </c>
      <c r="R7" s="46">
        <v>0</v>
      </c>
      <c r="S7" s="46">
        <f t="shared" si="1"/>
        <v>15</v>
      </c>
      <c r="U7" s="6">
        <v>3</v>
      </c>
      <c r="V7" s="7" t="s">
        <v>79</v>
      </c>
      <c r="W7" s="8">
        <v>82</v>
      </c>
    </row>
    <row r="8" spans="2:23">
      <c r="B8" s="30">
        <v>4</v>
      </c>
      <c r="C8" s="31" t="s">
        <v>80</v>
      </c>
      <c r="D8" s="65">
        <v>18831</v>
      </c>
      <c r="E8" s="50">
        <v>18004</v>
      </c>
      <c r="F8" s="50">
        <v>604</v>
      </c>
      <c r="G8" s="50">
        <v>6057715</v>
      </c>
      <c r="H8" s="32">
        <f t="shared" si="0"/>
        <v>628</v>
      </c>
      <c r="I8" s="59">
        <v>11</v>
      </c>
      <c r="J8" s="63">
        <v>51654</v>
      </c>
      <c r="K8" s="63">
        <v>26756</v>
      </c>
      <c r="M8" s="46">
        <v>206</v>
      </c>
      <c r="N8" s="46">
        <v>122</v>
      </c>
      <c r="O8" s="46">
        <v>102</v>
      </c>
      <c r="P8" s="46">
        <v>31</v>
      </c>
      <c r="Q8" s="46">
        <v>25</v>
      </c>
      <c r="R8" s="46">
        <v>142</v>
      </c>
      <c r="S8" s="46">
        <f t="shared" si="1"/>
        <v>628</v>
      </c>
      <c r="U8" s="6">
        <v>4</v>
      </c>
      <c r="V8" s="7" t="s">
        <v>80</v>
      </c>
      <c r="W8" s="6">
        <v>82</v>
      </c>
    </row>
    <row r="9" spans="2:23">
      <c r="B9" s="30">
        <v>5</v>
      </c>
      <c r="C9" s="31" t="s">
        <v>81</v>
      </c>
      <c r="D9" s="65">
        <v>13006</v>
      </c>
      <c r="E9" s="50">
        <v>12608</v>
      </c>
      <c r="F9" s="50">
        <v>16</v>
      </c>
      <c r="G9" s="50">
        <v>50158</v>
      </c>
      <c r="H9" s="32">
        <f t="shared" si="0"/>
        <v>16</v>
      </c>
      <c r="I9" s="59">
        <v>7</v>
      </c>
      <c r="J9" s="63">
        <v>5235</v>
      </c>
      <c r="K9" s="63">
        <v>796</v>
      </c>
      <c r="M9" s="46">
        <v>12</v>
      </c>
      <c r="N9" s="46">
        <v>3</v>
      </c>
      <c r="O9" s="46">
        <v>1</v>
      </c>
      <c r="P9" s="46">
        <v>0</v>
      </c>
      <c r="Q9" s="46">
        <v>0</v>
      </c>
      <c r="R9" s="46">
        <v>0</v>
      </c>
      <c r="S9" s="46">
        <f t="shared" si="1"/>
        <v>16</v>
      </c>
      <c r="U9" s="6">
        <v>5</v>
      </c>
      <c r="V9" s="7" t="s">
        <v>81</v>
      </c>
      <c r="W9" s="8">
        <v>50</v>
      </c>
    </row>
    <row r="10" spans="2:23">
      <c r="B10" s="30">
        <v>6</v>
      </c>
      <c r="C10" s="31" t="s">
        <v>82</v>
      </c>
      <c r="D10" s="65">
        <v>7168</v>
      </c>
      <c r="E10" s="50">
        <v>6962</v>
      </c>
      <c r="F10" s="50">
        <v>63</v>
      </c>
      <c r="G10" s="50">
        <v>204722</v>
      </c>
      <c r="H10" s="32">
        <f t="shared" si="0"/>
        <v>63</v>
      </c>
      <c r="I10" s="67">
        <v>0</v>
      </c>
      <c r="J10" s="68">
        <v>0</v>
      </c>
      <c r="K10" s="68">
        <v>0</v>
      </c>
      <c r="M10" s="46">
        <v>9</v>
      </c>
      <c r="N10" s="46">
        <v>8</v>
      </c>
      <c r="O10" s="46">
        <v>8</v>
      </c>
      <c r="P10" s="46">
        <v>7</v>
      </c>
      <c r="Q10" s="46">
        <v>6</v>
      </c>
      <c r="R10" s="46">
        <v>25</v>
      </c>
      <c r="S10" s="46">
        <f t="shared" si="1"/>
        <v>63</v>
      </c>
      <c r="U10" s="6">
        <v>6</v>
      </c>
      <c r="V10" s="7" t="s">
        <v>82</v>
      </c>
      <c r="W10" s="6">
        <v>51</v>
      </c>
    </row>
    <row r="11" spans="2:23">
      <c r="B11" s="30">
        <v>7</v>
      </c>
      <c r="C11" s="62" t="s">
        <v>83</v>
      </c>
      <c r="D11" s="65">
        <v>11274</v>
      </c>
      <c r="E11" s="50">
        <v>10655</v>
      </c>
      <c r="F11" s="50">
        <v>294</v>
      </c>
      <c r="G11" s="50">
        <v>439515</v>
      </c>
      <c r="H11" s="32">
        <f t="shared" si="0"/>
        <v>299</v>
      </c>
      <c r="I11" s="59">
        <v>121</v>
      </c>
      <c r="J11" s="63">
        <v>604444</v>
      </c>
      <c r="K11" s="63">
        <v>515046</v>
      </c>
      <c r="M11" s="46">
        <v>67</v>
      </c>
      <c r="N11" s="46">
        <v>64</v>
      </c>
      <c r="O11" s="46">
        <v>51</v>
      </c>
      <c r="P11" s="46">
        <v>24</v>
      </c>
      <c r="Q11" s="46">
        <v>20</v>
      </c>
      <c r="R11" s="46">
        <v>73</v>
      </c>
      <c r="S11" s="46">
        <f t="shared" si="1"/>
        <v>299</v>
      </c>
      <c r="U11" s="6">
        <v>7</v>
      </c>
      <c r="V11" s="7" t="s">
        <v>83</v>
      </c>
      <c r="W11" s="6">
        <v>23</v>
      </c>
    </row>
    <row r="12" spans="2:23" ht="23.4" customHeight="1">
      <c r="B12" s="30">
        <v>8</v>
      </c>
      <c r="C12" s="62" t="s">
        <v>84</v>
      </c>
      <c r="D12" s="65">
        <v>5522</v>
      </c>
      <c r="E12" s="50">
        <v>5346</v>
      </c>
      <c r="F12" s="50">
        <v>8</v>
      </c>
      <c r="G12" s="50">
        <v>17189</v>
      </c>
      <c r="H12" s="32">
        <f t="shared" si="0"/>
        <v>10</v>
      </c>
      <c r="I12" s="67">
        <v>0</v>
      </c>
      <c r="J12" s="68">
        <v>0</v>
      </c>
      <c r="K12" s="68">
        <v>0</v>
      </c>
      <c r="M12" s="46">
        <v>4</v>
      </c>
      <c r="N12" s="46">
        <v>3</v>
      </c>
      <c r="O12" s="46">
        <v>2</v>
      </c>
      <c r="P12" s="46">
        <v>1</v>
      </c>
      <c r="Q12" s="46">
        <v>0</v>
      </c>
      <c r="R12" s="46">
        <v>0</v>
      </c>
      <c r="S12" s="46">
        <f t="shared" si="1"/>
        <v>10</v>
      </c>
      <c r="U12" s="6">
        <v>8</v>
      </c>
      <c r="V12" s="7" t="s">
        <v>84</v>
      </c>
      <c r="W12" s="6">
        <v>5</v>
      </c>
    </row>
    <row r="13" spans="2:23">
      <c r="B13" s="131" t="s">
        <v>18</v>
      </c>
      <c r="C13" s="132"/>
      <c r="D13" s="33">
        <f t="shared" ref="D13:K13" si="2">SUM(D5:D12)</f>
        <v>208720</v>
      </c>
      <c r="E13" s="33">
        <f t="shared" si="2"/>
        <v>204245</v>
      </c>
      <c r="F13" s="33">
        <f t="shared" si="2"/>
        <v>1474</v>
      </c>
      <c r="G13" s="33">
        <f t="shared" si="2"/>
        <v>8926455</v>
      </c>
      <c r="H13" s="34">
        <f t="shared" si="2"/>
        <v>1536</v>
      </c>
      <c r="I13" s="34">
        <f t="shared" si="2"/>
        <v>171</v>
      </c>
      <c r="J13" s="35">
        <f t="shared" si="2"/>
        <v>692351</v>
      </c>
      <c r="K13" s="35">
        <f t="shared" si="2"/>
        <v>559850</v>
      </c>
      <c r="M13" s="46"/>
      <c r="N13" s="46"/>
      <c r="O13" s="46"/>
      <c r="P13" s="46"/>
      <c r="Q13" s="46"/>
      <c r="R13" s="46"/>
      <c r="S13" s="46">
        <f>SUM(S5:S12)</f>
        <v>1536</v>
      </c>
      <c r="U13" s="136" t="s">
        <v>18</v>
      </c>
      <c r="V13" s="136"/>
      <c r="W13" s="10">
        <f>SUM(W5:W12)</f>
        <v>901</v>
      </c>
    </row>
  </sheetData>
  <mergeCells count="12">
    <mergeCell ref="M3:S3"/>
    <mergeCell ref="U3:W3"/>
    <mergeCell ref="B13:C13"/>
    <mergeCell ref="U13:V13"/>
    <mergeCell ref="B2:K2"/>
    <mergeCell ref="B3:B4"/>
    <mergeCell ref="C3:C4"/>
    <mergeCell ref="D3:D4"/>
    <mergeCell ref="E3:E4"/>
    <mergeCell ref="F3:G3"/>
    <mergeCell ref="H3:H4"/>
    <mergeCell ref="I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9"/>
  <sheetViews>
    <sheetView zoomScale="50" zoomScaleNormal="5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V10" sqref="V10"/>
    </sheetView>
  </sheetViews>
  <sheetFormatPr defaultColWidth="8.77734375" defaultRowHeight="24.6"/>
  <cols>
    <col min="1" max="1" width="8.77734375" style="1"/>
    <col min="2" max="2" width="9.5546875" style="2" customWidth="1"/>
    <col min="3" max="3" width="22.88671875" style="1" customWidth="1"/>
    <col min="4" max="4" width="17.109375" style="3" customWidth="1"/>
    <col min="5" max="5" width="17.5546875" style="3" customWidth="1"/>
    <col min="6" max="6" width="17.21875" style="3" customWidth="1"/>
    <col min="7" max="7" width="20.44140625" style="3" customWidth="1"/>
    <col min="8" max="8" width="13.6640625" style="3" customWidth="1"/>
    <col min="9" max="9" width="19.6640625" style="3" customWidth="1"/>
    <col min="10" max="10" width="27.109375" style="4" customWidth="1"/>
    <col min="11" max="11" width="25.21875" style="4" customWidth="1"/>
    <col min="12" max="12" width="13.5546875" style="1" customWidth="1"/>
    <col min="13" max="13" width="9.77734375" style="1" customWidth="1"/>
    <col min="14" max="14" width="16.88671875" style="1" customWidth="1"/>
    <col min="15" max="15" width="19.88671875" style="1" customWidth="1"/>
    <col min="16" max="19" width="9.77734375" style="1" customWidth="1"/>
    <col min="20" max="20" width="8.77734375" style="1"/>
    <col min="21" max="21" width="9.6640625" style="1" customWidth="1"/>
    <col min="22" max="23" width="21" style="1" customWidth="1"/>
    <col min="24" max="24" width="10.44140625" style="1" customWidth="1"/>
    <col min="25" max="16384" width="8.77734375" style="1"/>
  </cols>
  <sheetData>
    <row r="1" spans="2:23" ht="36.6" customHeight="1">
      <c r="B1" s="128"/>
      <c r="C1" s="128"/>
      <c r="D1" s="128"/>
      <c r="E1" s="128"/>
      <c r="F1" s="128"/>
      <c r="H1" s="13"/>
      <c r="I1" s="13"/>
      <c r="J1" s="14"/>
    </row>
    <row r="2" spans="2:23">
      <c r="B2" s="134" t="s">
        <v>133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23" ht="24.6" customHeight="1">
      <c r="B3" s="114" t="s">
        <v>2</v>
      </c>
      <c r="C3" s="114" t="s">
        <v>0</v>
      </c>
      <c r="D3" s="116" t="s">
        <v>4</v>
      </c>
      <c r="E3" s="118" t="s">
        <v>5</v>
      </c>
      <c r="F3" s="120" t="s">
        <v>6</v>
      </c>
      <c r="G3" s="121"/>
      <c r="H3" s="122" t="s">
        <v>7</v>
      </c>
      <c r="I3" s="124" t="s">
        <v>8</v>
      </c>
      <c r="J3" s="125"/>
      <c r="K3" s="126"/>
      <c r="M3" s="129" t="s">
        <v>22</v>
      </c>
      <c r="N3" s="129"/>
      <c r="O3" s="129"/>
      <c r="P3" s="129"/>
      <c r="Q3" s="129"/>
      <c r="R3" s="129"/>
      <c r="S3" s="129"/>
      <c r="U3" s="130" t="s">
        <v>130</v>
      </c>
      <c r="V3" s="130"/>
      <c r="W3" s="130"/>
    </row>
    <row r="4" spans="2:23" ht="42" customHeight="1">
      <c r="B4" s="115"/>
      <c r="C4" s="115"/>
      <c r="D4" s="117"/>
      <c r="E4" s="119"/>
      <c r="F4" s="17" t="s">
        <v>23</v>
      </c>
      <c r="G4" s="17" t="s">
        <v>24</v>
      </c>
      <c r="H4" s="123"/>
      <c r="I4" s="18" t="s">
        <v>9</v>
      </c>
      <c r="J4" s="19" t="s">
        <v>10</v>
      </c>
      <c r="K4" s="19" t="s">
        <v>11</v>
      </c>
      <c r="M4" s="9">
        <v>1</v>
      </c>
      <c r="N4" s="9">
        <v>2</v>
      </c>
      <c r="O4" s="9">
        <v>3</v>
      </c>
      <c r="P4" s="9">
        <v>4</v>
      </c>
      <c r="Q4" s="9">
        <v>5</v>
      </c>
      <c r="R4" s="9" t="s">
        <v>20</v>
      </c>
      <c r="S4" s="9" t="s">
        <v>21</v>
      </c>
      <c r="U4" s="5" t="s">
        <v>2</v>
      </c>
      <c r="V4" s="5" t="s">
        <v>39</v>
      </c>
      <c r="W4" s="5" t="s">
        <v>19</v>
      </c>
    </row>
    <row r="5" spans="2:23">
      <c r="B5" s="30">
        <v>1</v>
      </c>
      <c r="C5" s="31" t="s">
        <v>25</v>
      </c>
      <c r="D5" s="63">
        <v>103694</v>
      </c>
      <c r="E5" s="59">
        <v>101817</v>
      </c>
      <c r="F5" s="59">
        <v>873</v>
      </c>
      <c r="G5" s="59">
        <v>21770796</v>
      </c>
      <c r="H5" s="32">
        <f>S5</f>
        <v>895</v>
      </c>
      <c r="I5" s="60">
        <v>2</v>
      </c>
      <c r="J5" s="63">
        <v>1257</v>
      </c>
      <c r="K5" s="68">
        <v>0</v>
      </c>
      <c r="M5" s="11">
        <v>321</v>
      </c>
      <c r="N5" s="11">
        <v>85</v>
      </c>
      <c r="O5" s="11">
        <v>74</v>
      </c>
      <c r="P5" s="11">
        <v>63</v>
      </c>
      <c r="Q5" s="11">
        <v>60</v>
      </c>
      <c r="R5" s="11">
        <v>292</v>
      </c>
      <c r="S5" s="11">
        <f>SUM(M5:R5)</f>
        <v>895</v>
      </c>
      <c r="U5" s="6">
        <v>1</v>
      </c>
      <c r="V5" s="7" t="s">
        <v>25</v>
      </c>
      <c r="W5" s="6">
        <v>467</v>
      </c>
    </row>
    <row r="6" spans="2:23">
      <c r="B6" s="30">
        <v>2</v>
      </c>
      <c r="C6" s="31" t="s">
        <v>26</v>
      </c>
      <c r="D6" s="65">
        <v>30211</v>
      </c>
      <c r="E6" s="50">
        <v>28431</v>
      </c>
      <c r="F6" s="50">
        <v>1665</v>
      </c>
      <c r="G6" s="50">
        <v>1084476</v>
      </c>
      <c r="H6" s="32">
        <f t="shared" ref="H6:H18" si="0">S6</f>
        <v>1757</v>
      </c>
      <c r="I6" s="67">
        <v>0</v>
      </c>
      <c r="J6" s="68">
        <v>0</v>
      </c>
      <c r="K6" s="68">
        <v>0</v>
      </c>
      <c r="M6" s="11">
        <v>569</v>
      </c>
      <c r="N6" s="11">
        <v>377</v>
      </c>
      <c r="O6" s="11">
        <v>225</v>
      </c>
      <c r="P6" s="11">
        <v>66</v>
      </c>
      <c r="Q6" s="11">
        <v>63</v>
      </c>
      <c r="R6" s="11">
        <v>457</v>
      </c>
      <c r="S6" s="11">
        <f t="shared" ref="S6:S13" si="1">SUM(M6:R6)</f>
        <v>1757</v>
      </c>
      <c r="U6" s="6">
        <v>2</v>
      </c>
      <c r="V6" s="7" t="s">
        <v>26</v>
      </c>
      <c r="W6" s="6">
        <v>28</v>
      </c>
    </row>
    <row r="7" spans="2:23">
      <c r="B7" s="30">
        <v>3</v>
      </c>
      <c r="C7" s="31" t="s">
        <v>27</v>
      </c>
      <c r="D7" s="65">
        <v>15566</v>
      </c>
      <c r="E7" s="50">
        <v>14918</v>
      </c>
      <c r="F7" s="50">
        <v>213</v>
      </c>
      <c r="G7" s="50">
        <v>157976</v>
      </c>
      <c r="H7" s="32">
        <f t="shared" si="0"/>
        <v>235</v>
      </c>
      <c r="I7" s="67">
        <v>0</v>
      </c>
      <c r="J7" s="68">
        <v>0</v>
      </c>
      <c r="K7" s="68">
        <v>0</v>
      </c>
      <c r="M7" s="11">
        <v>56</v>
      </c>
      <c r="N7" s="11">
        <v>42</v>
      </c>
      <c r="O7" s="11">
        <v>39</v>
      </c>
      <c r="P7" s="11">
        <v>31</v>
      </c>
      <c r="Q7" s="11">
        <v>19</v>
      </c>
      <c r="R7" s="11">
        <v>48</v>
      </c>
      <c r="S7" s="11">
        <f t="shared" si="1"/>
        <v>235</v>
      </c>
      <c r="U7" s="6">
        <v>3</v>
      </c>
      <c r="V7" s="7" t="s">
        <v>27</v>
      </c>
      <c r="W7" s="8">
        <v>18</v>
      </c>
    </row>
    <row r="8" spans="2:23">
      <c r="B8" s="30">
        <v>4</v>
      </c>
      <c r="C8" s="31" t="s">
        <v>28</v>
      </c>
      <c r="D8" s="65">
        <v>12160</v>
      </c>
      <c r="E8" s="50">
        <v>11762</v>
      </c>
      <c r="F8" s="50">
        <v>36</v>
      </c>
      <c r="G8" s="50">
        <v>276731</v>
      </c>
      <c r="H8" s="32">
        <f t="shared" si="0"/>
        <v>36</v>
      </c>
      <c r="I8" s="59">
        <v>43</v>
      </c>
      <c r="J8" s="63">
        <v>66981</v>
      </c>
      <c r="K8" s="63">
        <v>46213</v>
      </c>
      <c r="M8" s="11">
        <v>26</v>
      </c>
      <c r="N8" s="11">
        <v>6</v>
      </c>
      <c r="O8" s="11">
        <v>2</v>
      </c>
      <c r="P8" s="11">
        <v>1</v>
      </c>
      <c r="Q8" s="11">
        <v>1</v>
      </c>
      <c r="R8" s="11">
        <v>0</v>
      </c>
      <c r="S8" s="11">
        <f t="shared" si="1"/>
        <v>36</v>
      </c>
      <c r="U8" s="6">
        <v>4</v>
      </c>
      <c r="V8" s="7" t="s">
        <v>28</v>
      </c>
      <c r="W8" s="6">
        <v>15</v>
      </c>
    </row>
    <row r="9" spans="2:23">
      <c r="B9" s="30">
        <v>5</v>
      </c>
      <c r="C9" s="31" t="s">
        <v>29</v>
      </c>
      <c r="D9" s="65">
        <v>3669</v>
      </c>
      <c r="E9" s="50">
        <v>3931</v>
      </c>
      <c r="F9" s="50">
        <v>6</v>
      </c>
      <c r="G9" s="50">
        <v>18688</v>
      </c>
      <c r="H9" s="32">
        <f t="shared" si="0"/>
        <v>6</v>
      </c>
      <c r="I9" s="59">
        <v>23</v>
      </c>
      <c r="J9" s="63">
        <v>84894</v>
      </c>
      <c r="K9" s="63">
        <v>89485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f t="shared" si="1"/>
        <v>6</v>
      </c>
      <c r="U9" s="6">
        <v>5</v>
      </c>
      <c r="V9" s="7" t="s">
        <v>29</v>
      </c>
      <c r="W9" s="8">
        <v>7</v>
      </c>
    </row>
    <row r="10" spans="2:23">
      <c r="B10" s="30">
        <v>6</v>
      </c>
      <c r="C10" s="31" t="s">
        <v>30</v>
      </c>
      <c r="D10" s="65">
        <v>9915</v>
      </c>
      <c r="E10" s="50">
        <v>9541</v>
      </c>
      <c r="F10" s="50">
        <v>357</v>
      </c>
      <c r="G10" s="50">
        <v>540196</v>
      </c>
      <c r="H10" s="32">
        <f t="shared" si="0"/>
        <v>384</v>
      </c>
      <c r="I10" s="67">
        <v>0</v>
      </c>
      <c r="J10" s="68">
        <v>0</v>
      </c>
      <c r="K10" s="68">
        <v>0</v>
      </c>
      <c r="M10" s="11">
        <v>98</v>
      </c>
      <c r="N10" s="11">
        <v>67</v>
      </c>
      <c r="O10" s="11">
        <v>60</v>
      </c>
      <c r="P10" s="11">
        <v>28</v>
      </c>
      <c r="Q10" s="11">
        <v>27</v>
      </c>
      <c r="R10" s="11">
        <v>104</v>
      </c>
      <c r="S10" s="11">
        <f t="shared" si="1"/>
        <v>384</v>
      </c>
      <c r="U10" s="6">
        <v>6</v>
      </c>
      <c r="V10" s="7" t="s">
        <v>30</v>
      </c>
      <c r="W10" s="6">
        <v>48</v>
      </c>
    </row>
    <row r="11" spans="2:23">
      <c r="B11" s="30">
        <v>7</v>
      </c>
      <c r="C11" s="62" t="s">
        <v>31</v>
      </c>
      <c r="D11" s="65">
        <v>29014</v>
      </c>
      <c r="E11" s="50">
        <v>28837</v>
      </c>
      <c r="F11" s="66">
        <v>72</v>
      </c>
      <c r="G11" s="50">
        <v>47894</v>
      </c>
      <c r="H11" s="32">
        <f t="shared" si="0"/>
        <v>74</v>
      </c>
      <c r="I11" s="59">
        <v>331</v>
      </c>
      <c r="J11" s="63">
        <v>287276</v>
      </c>
      <c r="K11" s="63">
        <v>11185</v>
      </c>
      <c r="M11" s="11">
        <v>24</v>
      </c>
      <c r="N11" s="11">
        <v>16</v>
      </c>
      <c r="O11" s="11">
        <v>7</v>
      </c>
      <c r="P11" s="11">
        <v>5</v>
      </c>
      <c r="Q11" s="11">
        <v>4</v>
      </c>
      <c r="R11" s="11">
        <v>18</v>
      </c>
      <c r="S11" s="11">
        <f t="shared" si="1"/>
        <v>74</v>
      </c>
      <c r="U11" s="6">
        <v>7</v>
      </c>
      <c r="V11" s="7" t="s">
        <v>31</v>
      </c>
      <c r="W11" s="6">
        <v>12</v>
      </c>
    </row>
    <row r="12" spans="2:23">
      <c r="B12" s="30">
        <v>8</v>
      </c>
      <c r="C12" s="62" t="s">
        <v>32</v>
      </c>
      <c r="D12" s="65">
        <v>15626</v>
      </c>
      <c r="E12" s="50">
        <v>15425</v>
      </c>
      <c r="F12" s="50">
        <v>103</v>
      </c>
      <c r="G12" s="50">
        <v>149566</v>
      </c>
      <c r="H12" s="32">
        <f t="shared" si="0"/>
        <v>105</v>
      </c>
      <c r="I12" s="59">
        <v>1</v>
      </c>
      <c r="J12" s="63">
        <v>4348</v>
      </c>
      <c r="K12" s="63">
        <v>7439</v>
      </c>
      <c r="M12" s="11">
        <v>45</v>
      </c>
      <c r="N12" s="11">
        <v>11</v>
      </c>
      <c r="O12" s="11">
        <v>10</v>
      </c>
      <c r="P12" s="11">
        <v>5</v>
      </c>
      <c r="Q12" s="11">
        <v>2</v>
      </c>
      <c r="R12" s="11">
        <v>32</v>
      </c>
      <c r="S12" s="11">
        <f t="shared" si="1"/>
        <v>105</v>
      </c>
      <c r="U12" s="6">
        <v>8</v>
      </c>
      <c r="V12" s="7" t="s">
        <v>32</v>
      </c>
      <c r="W12" s="6">
        <v>115</v>
      </c>
    </row>
    <row r="13" spans="2:23">
      <c r="B13" s="30">
        <v>9</v>
      </c>
      <c r="C13" s="62" t="s">
        <v>33</v>
      </c>
      <c r="D13" s="65">
        <v>6306</v>
      </c>
      <c r="E13" s="50">
        <v>6187</v>
      </c>
      <c r="F13" s="50">
        <v>80</v>
      </c>
      <c r="G13" s="50">
        <v>52106</v>
      </c>
      <c r="H13" s="32">
        <f t="shared" si="0"/>
        <v>80</v>
      </c>
      <c r="I13" s="67">
        <v>0</v>
      </c>
      <c r="J13" s="68">
        <v>0</v>
      </c>
      <c r="K13" s="68">
        <v>0</v>
      </c>
      <c r="M13" s="11">
        <v>49</v>
      </c>
      <c r="N13" s="11">
        <v>12</v>
      </c>
      <c r="O13" s="11">
        <v>4</v>
      </c>
      <c r="P13" s="11">
        <v>3</v>
      </c>
      <c r="Q13" s="11">
        <v>3</v>
      </c>
      <c r="R13" s="11">
        <v>9</v>
      </c>
      <c r="S13" s="11">
        <f t="shared" si="1"/>
        <v>80</v>
      </c>
      <c r="U13" s="6">
        <v>9</v>
      </c>
      <c r="V13" s="7" t="s">
        <v>33</v>
      </c>
      <c r="W13" s="6">
        <v>2</v>
      </c>
    </row>
    <row r="14" spans="2:23">
      <c r="B14" s="30">
        <v>10</v>
      </c>
      <c r="C14" s="62" t="s">
        <v>34</v>
      </c>
      <c r="D14" s="65">
        <v>7083</v>
      </c>
      <c r="E14" s="50">
        <v>6864</v>
      </c>
      <c r="F14" s="50">
        <v>103</v>
      </c>
      <c r="G14" s="50">
        <v>214242</v>
      </c>
      <c r="H14" s="32">
        <f t="shared" si="0"/>
        <v>109</v>
      </c>
      <c r="I14" s="67">
        <v>0</v>
      </c>
      <c r="J14" s="68">
        <v>0</v>
      </c>
      <c r="K14" s="68">
        <v>0</v>
      </c>
      <c r="M14" s="11">
        <v>37</v>
      </c>
      <c r="N14" s="11">
        <v>35</v>
      </c>
      <c r="O14" s="11">
        <v>7</v>
      </c>
      <c r="P14" s="11">
        <v>6</v>
      </c>
      <c r="Q14" s="11">
        <v>5</v>
      </c>
      <c r="R14" s="11">
        <v>19</v>
      </c>
      <c r="S14" s="11">
        <f>SUM(M14:R14)</f>
        <v>109</v>
      </c>
      <c r="U14" s="6">
        <v>10</v>
      </c>
      <c r="V14" s="7" t="s">
        <v>34</v>
      </c>
      <c r="W14" s="6">
        <v>43</v>
      </c>
    </row>
    <row r="15" spans="2:23">
      <c r="B15" s="30">
        <v>11</v>
      </c>
      <c r="C15" s="62" t="s">
        <v>35</v>
      </c>
      <c r="D15" s="65">
        <v>14064</v>
      </c>
      <c r="E15" s="50">
        <v>13779</v>
      </c>
      <c r="F15" s="66">
        <v>48</v>
      </c>
      <c r="G15" s="66">
        <v>29431</v>
      </c>
      <c r="H15" s="43">
        <f t="shared" si="0"/>
        <v>49</v>
      </c>
      <c r="I15" s="59">
        <v>1</v>
      </c>
      <c r="J15" s="63">
        <v>170</v>
      </c>
      <c r="K15" s="63">
        <v>218</v>
      </c>
      <c r="M15" s="11">
        <v>32</v>
      </c>
      <c r="N15" s="11">
        <v>7</v>
      </c>
      <c r="O15" s="11">
        <v>3</v>
      </c>
      <c r="P15" s="11">
        <v>3</v>
      </c>
      <c r="Q15" s="11">
        <v>1</v>
      </c>
      <c r="R15" s="11">
        <v>3</v>
      </c>
      <c r="S15" s="11">
        <f t="shared" ref="S15:S18" si="2">SUM(M15:R15)</f>
        <v>49</v>
      </c>
      <c r="U15" s="6">
        <v>11</v>
      </c>
      <c r="V15" s="7" t="s">
        <v>35</v>
      </c>
      <c r="W15" s="6">
        <v>36</v>
      </c>
    </row>
    <row r="16" spans="2:23">
      <c r="B16" s="30">
        <v>12</v>
      </c>
      <c r="C16" s="62" t="s">
        <v>38</v>
      </c>
      <c r="D16" s="65">
        <v>1441</v>
      </c>
      <c r="E16" s="50">
        <v>14033</v>
      </c>
      <c r="F16" s="50">
        <v>125</v>
      </c>
      <c r="G16" s="50">
        <v>231252</v>
      </c>
      <c r="H16" s="32">
        <f t="shared" si="0"/>
        <v>163</v>
      </c>
      <c r="I16" s="67">
        <v>0</v>
      </c>
      <c r="J16" s="68">
        <v>0</v>
      </c>
      <c r="K16" s="68">
        <v>0</v>
      </c>
      <c r="M16" s="11">
        <v>53</v>
      </c>
      <c r="N16" s="11">
        <v>32</v>
      </c>
      <c r="O16" s="11">
        <v>25</v>
      </c>
      <c r="P16" s="11">
        <v>5</v>
      </c>
      <c r="Q16" s="11">
        <v>4</v>
      </c>
      <c r="R16" s="11">
        <v>44</v>
      </c>
      <c r="S16" s="11">
        <f t="shared" si="2"/>
        <v>163</v>
      </c>
      <c r="U16" s="6">
        <v>12</v>
      </c>
      <c r="V16" s="7" t="s">
        <v>38</v>
      </c>
      <c r="W16" s="6">
        <v>80</v>
      </c>
    </row>
    <row r="17" spans="2:23">
      <c r="B17" s="30">
        <v>13</v>
      </c>
      <c r="C17" s="62" t="s">
        <v>36</v>
      </c>
      <c r="D17" s="65">
        <v>8227</v>
      </c>
      <c r="E17" s="50">
        <v>8161</v>
      </c>
      <c r="F17" s="50">
        <v>60</v>
      </c>
      <c r="G17" s="50">
        <v>163256</v>
      </c>
      <c r="H17" s="32">
        <f t="shared" si="0"/>
        <v>63</v>
      </c>
      <c r="I17" s="67">
        <v>0</v>
      </c>
      <c r="J17" s="68">
        <v>0</v>
      </c>
      <c r="K17" s="68">
        <v>0</v>
      </c>
      <c r="M17" s="11">
        <v>28</v>
      </c>
      <c r="N17" s="11">
        <v>16</v>
      </c>
      <c r="O17" s="11">
        <v>3</v>
      </c>
      <c r="P17" s="11">
        <v>3</v>
      </c>
      <c r="Q17" s="11">
        <v>3</v>
      </c>
      <c r="R17" s="11">
        <v>10</v>
      </c>
      <c r="S17" s="11">
        <f t="shared" si="2"/>
        <v>63</v>
      </c>
      <c r="U17" s="6">
        <v>13</v>
      </c>
      <c r="V17" s="7" t="s">
        <v>36</v>
      </c>
      <c r="W17" s="6">
        <v>36</v>
      </c>
    </row>
    <row r="18" spans="2:23">
      <c r="B18" s="30">
        <v>14</v>
      </c>
      <c r="C18" s="62" t="s">
        <v>37</v>
      </c>
      <c r="D18" s="65">
        <v>13221</v>
      </c>
      <c r="E18" s="50">
        <v>12431</v>
      </c>
      <c r="F18" s="50">
        <v>433</v>
      </c>
      <c r="G18" s="50">
        <v>919579</v>
      </c>
      <c r="H18" s="32">
        <f t="shared" si="0"/>
        <v>461</v>
      </c>
      <c r="I18" s="67">
        <v>0</v>
      </c>
      <c r="J18" s="68">
        <v>0</v>
      </c>
      <c r="K18" s="68">
        <v>0</v>
      </c>
      <c r="M18" s="11">
        <v>216</v>
      </c>
      <c r="N18" s="11">
        <v>31</v>
      </c>
      <c r="O18" s="11">
        <v>27</v>
      </c>
      <c r="P18" s="11">
        <v>21</v>
      </c>
      <c r="Q18" s="11">
        <v>18</v>
      </c>
      <c r="R18" s="11">
        <v>148</v>
      </c>
      <c r="S18" s="11">
        <f t="shared" si="2"/>
        <v>461</v>
      </c>
      <c r="U18" s="6">
        <v>14</v>
      </c>
      <c r="V18" s="7" t="s">
        <v>37</v>
      </c>
      <c r="W18" s="6">
        <v>36</v>
      </c>
    </row>
    <row r="19" spans="2:23">
      <c r="B19" s="131" t="s">
        <v>18</v>
      </c>
      <c r="C19" s="132"/>
      <c r="D19" s="33">
        <f>SUM(D5:D18)</f>
        <v>270197</v>
      </c>
      <c r="E19" s="33">
        <f t="shared" ref="E19:G19" si="3">SUM(E5:E18)</f>
        <v>276117</v>
      </c>
      <c r="F19" s="33">
        <f t="shared" si="3"/>
        <v>4174</v>
      </c>
      <c r="G19" s="33">
        <f t="shared" si="3"/>
        <v>25656189</v>
      </c>
      <c r="H19" s="34">
        <f>SUM(H5:H18)</f>
        <v>4417</v>
      </c>
      <c r="I19" s="34">
        <f>SUM(I5:I18)</f>
        <v>401</v>
      </c>
      <c r="J19" s="35">
        <f>SUM(J5:J18)</f>
        <v>444926</v>
      </c>
      <c r="K19" s="35">
        <f>SUM(K5:K18)</f>
        <v>154540</v>
      </c>
      <c r="M19" s="11"/>
      <c r="N19" s="11"/>
      <c r="O19" s="11"/>
      <c r="P19" s="11"/>
      <c r="Q19" s="11"/>
      <c r="R19" s="11"/>
      <c r="S19" s="12">
        <f>SUM(S5:S18)</f>
        <v>4417</v>
      </c>
      <c r="U19" s="136" t="s">
        <v>18</v>
      </c>
      <c r="V19" s="136"/>
      <c r="W19" s="10">
        <f>SUM(W5:W18)</f>
        <v>943</v>
      </c>
    </row>
  </sheetData>
  <mergeCells count="13">
    <mergeCell ref="B1:F1"/>
    <mergeCell ref="M3:S3"/>
    <mergeCell ref="U3:W3"/>
    <mergeCell ref="B19:C19"/>
    <mergeCell ref="U19:V19"/>
    <mergeCell ref="B2:K2"/>
    <mergeCell ref="B3:B4"/>
    <mergeCell ref="C3:C4"/>
    <mergeCell ref="D3:D4"/>
    <mergeCell ref="E3:E4"/>
    <mergeCell ref="F3:G3"/>
    <mergeCell ref="H3:H4"/>
    <mergeCell ref="I3:K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3"/>
  <sheetViews>
    <sheetView zoomScale="50" zoomScaleNormal="50" workbookViewId="0">
      <selection activeCell="V18" sqref="V18"/>
    </sheetView>
  </sheetViews>
  <sheetFormatPr defaultColWidth="8.77734375" defaultRowHeight="24.6"/>
  <cols>
    <col min="1" max="1" width="8.77734375" style="1"/>
    <col min="2" max="2" width="9.5546875" style="2" customWidth="1"/>
    <col min="3" max="3" width="26.88671875" style="1" customWidth="1"/>
    <col min="4" max="4" width="17.109375" style="3" customWidth="1"/>
    <col min="5" max="5" width="17.5546875" style="3" customWidth="1"/>
    <col min="6" max="6" width="12.5546875" style="3" customWidth="1"/>
    <col min="7" max="7" width="23.88671875" style="3" customWidth="1"/>
    <col min="8" max="8" width="18.44140625" style="3" customWidth="1"/>
    <col min="9" max="9" width="19.6640625" style="3" customWidth="1"/>
    <col min="10" max="10" width="27.109375" style="4" customWidth="1"/>
    <col min="11" max="11" width="25.21875" style="4" customWidth="1"/>
    <col min="12" max="12" width="13.5546875" style="1" customWidth="1"/>
    <col min="13" max="13" width="9.77734375" style="1" customWidth="1"/>
    <col min="14" max="14" width="16.88671875" style="1" customWidth="1"/>
    <col min="15" max="15" width="19.88671875" style="1" customWidth="1"/>
    <col min="16" max="19" width="9.77734375" style="1" customWidth="1"/>
    <col min="20" max="20" width="8.77734375" style="1"/>
    <col min="21" max="21" width="9.6640625" style="1" customWidth="1"/>
    <col min="22" max="22" width="22.77734375" style="1" customWidth="1"/>
    <col min="23" max="23" width="20.109375" style="1" customWidth="1"/>
    <col min="24" max="24" width="10.44140625" style="1" customWidth="1"/>
    <col min="25" max="16384" width="8.77734375" style="1"/>
  </cols>
  <sheetData>
    <row r="1" spans="2:23" ht="36.6" customHeight="1">
      <c r="B1" s="128"/>
      <c r="C1" s="128"/>
      <c r="D1" s="128"/>
      <c r="E1" s="128"/>
      <c r="F1" s="128"/>
      <c r="H1" s="13"/>
      <c r="I1" s="13"/>
      <c r="J1" s="14"/>
    </row>
    <row r="2" spans="2:23" ht="25.8">
      <c r="B2" s="113" t="s">
        <v>134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2:23" ht="24.6" customHeight="1">
      <c r="B3" s="114" t="s">
        <v>2</v>
      </c>
      <c r="C3" s="114" t="s">
        <v>0</v>
      </c>
      <c r="D3" s="116" t="s">
        <v>4</v>
      </c>
      <c r="E3" s="118" t="s">
        <v>5</v>
      </c>
      <c r="F3" s="120" t="s">
        <v>6</v>
      </c>
      <c r="G3" s="121"/>
      <c r="H3" s="122" t="s">
        <v>7</v>
      </c>
      <c r="I3" s="124" t="s">
        <v>8</v>
      </c>
      <c r="J3" s="125"/>
      <c r="K3" s="126"/>
      <c r="M3" s="129" t="s">
        <v>22</v>
      </c>
      <c r="N3" s="129"/>
      <c r="O3" s="129"/>
      <c r="P3" s="129"/>
      <c r="Q3" s="129"/>
      <c r="R3" s="129"/>
      <c r="S3" s="129"/>
      <c r="U3" s="130" t="s">
        <v>130</v>
      </c>
      <c r="V3" s="130"/>
      <c r="W3" s="130"/>
    </row>
    <row r="4" spans="2:23" ht="42" customHeight="1">
      <c r="B4" s="115"/>
      <c r="C4" s="115"/>
      <c r="D4" s="117"/>
      <c r="E4" s="119"/>
      <c r="F4" s="17" t="s">
        <v>23</v>
      </c>
      <c r="G4" s="17" t="s">
        <v>24</v>
      </c>
      <c r="H4" s="123"/>
      <c r="I4" s="18" t="s">
        <v>9</v>
      </c>
      <c r="J4" s="19" t="s">
        <v>10</v>
      </c>
      <c r="K4" s="19" t="s">
        <v>11</v>
      </c>
      <c r="M4" s="9">
        <v>1</v>
      </c>
      <c r="N4" s="9">
        <v>2</v>
      </c>
      <c r="O4" s="9">
        <v>3</v>
      </c>
      <c r="P4" s="9">
        <v>4</v>
      </c>
      <c r="Q4" s="9">
        <v>5</v>
      </c>
      <c r="R4" s="9" t="s">
        <v>20</v>
      </c>
      <c r="S4" s="9" t="s">
        <v>21</v>
      </c>
      <c r="U4" s="16" t="s">
        <v>2</v>
      </c>
      <c r="V4" s="16" t="s">
        <v>39</v>
      </c>
      <c r="W4" s="16" t="s">
        <v>19</v>
      </c>
    </row>
    <row r="5" spans="2:23">
      <c r="B5" s="30">
        <v>1</v>
      </c>
      <c r="C5" s="31" t="s">
        <v>93</v>
      </c>
      <c r="D5" s="59">
        <v>300496</v>
      </c>
      <c r="E5" s="59">
        <v>282554</v>
      </c>
      <c r="F5" s="59">
        <v>9057</v>
      </c>
      <c r="G5" s="59">
        <v>15839378</v>
      </c>
      <c r="H5" s="32">
        <f>S5</f>
        <v>9554</v>
      </c>
      <c r="I5" s="60">
        <v>822</v>
      </c>
      <c r="J5" s="61">
        <v>1197103</v>
      </c>
      <c r="K5" s="61">
        <v>282475</v>
      </c>
      <c r="M5" s="11">
        <v>3871</v>
      </c>
      <c r="N5" s="11">
        <v>1317</v>
      </c>
      <c r="O5" s="11">
        <v>1222</v>
      </c>
      <c r="P5" s="11">
        <v>897</v>
      </c>
      <c r="Q5" s="11">
        <v>422</v>
      </c>
      <c r="R5" s="11">
        <v>1825</v>
      </c>
      <c r="S5" s="11">
        <f>SUM(M5:R5)</f>
        <v>9554</v>
      </c>
      <c r="U5" s="6">
        <v>1</v>
      </c>
      <c r="V5" s="7" t="s">
        <v>93</v>
      </c>
      <c r="W5" s="6">
        <v>2663</v>
      </c>
    </row>
    <row r="6" spans="2:23">
      <c r="B6" s="30">
        <v>2</v>
      </c>
      <c r="C6" s="31" t="s">
        <v>94</v>
      </c>
      <c r="D6" s="50">
        <v>14829</v>
      </c>
      <c r="E6" s="50">
        <v>14244</v>
      </c>
      <c r="F6" s="50">
        <v>415</v>
      </c>
      <c r="G6" s="50">
        <v>199302</v>
      </c>
      <c r="H6" s="32">
        <f t="shared" ref="H6:H18" si="0">S6</f>
        <v>420</v>
      </c>
      <c r="I6" s="60">
        <v>9</v>
      </c>
      <c r="J6" s="61">
        <v>15251</v>
      </c>
      <c r="K6" s="61">
        <v>4885</v>
      </c>
      <c r="M6" s="11">
        <v>323</v>
      </c>
      <c r="N6" s="11">
        <v>14</v>
      </c>
      <c r="O6" s="11">
        <v>14</v>
      </c>
      <c r="P6" s="11">
        <v>10</v>
      </c>
      <c r="Q6" s="11">
        <v>7</v>
      </c>
      <c r="R6" s="11">
        <v>52</v>
      </c>
      <c r="S6" s="11">
        <f t="shared" ref="S6:S7" si="1">SUM(M6:R6)</f>
        <v>420</v>
      </c>
      <c r="U6" s="6">
        <v>2</v>
      </c>
      <c r="V6" s="7" t="s">
        <v>94</v>
      </c>
      <c r="W6" s="6">
        <v>43</v>
      </c>
    </row>
    <row r="7" spans="2:23">
      <c r="B7" s="30">
        <v>3</v>
      </c>
      <c r="C7" s="31" t="s">
        <v>95</v>
      </c>
      <c r="D7" s="50">
        <v>14723</v>
      </c>
      <c r="E7" s="50">
        <v>13575</v>
      </c>
      <c r="F7" s="50">
        <v>2130</v>
      </c>
      <c r="G7" s="50">
        <v>204476</v>
      </c>
      <c r="H7" s="32">
        <f t="shared" si="0"/>
        <v>234</v>
      </c>
      <c r="I7" s="69">
        <v>0</v>
      </c>
      <c r="J7" s="67">
        <v>0</v>
      </c>
      <c r="K7" s="67">
        <v>0</v>
      </c>
      <c r="M7" s="11">
        <v>37</v>
      </c>
      <c r="N7" s="11">
        <v>35</v>
      </c>
      <c r="O7" s="11">
        <v>32</v>
      </c>
      <c r="P7" s="11">
        <v>32</v>
      </c>
      <c r="Q7" s="11">
        <v>14</v>
      </c>
      <c r="R7" s="11">
        <v>84</v>
      </c>
      <c r="S7" s="11">
        <f t="shared" si="1"/>
        <v>234</v>
      </c>
      <c r="U7" s="6">
        <v>3</v>
      </c>
      <c r="V7" s="7" t="s">
        <v>95</v>
      </c>
      <c r="W7" s="8">
        <v>82</v>
      </c>
    </row>
    <row r="8" spans="2:23">
      <c r="B8" s="30">
        <v>4</v>
      </c>
      <c r="C8" s="31" t="s">
        <v>110</v>
      </c>
      <c r="D8" s="50">
        <v>39751</v>
      </c>
      <c r="E8" s="50">
        <v>39101</v>
      </c>
      <c r="F8" s="50">
        <v>42</v>
      </c>
      <c r="G8" s="50">
        <v>190520</v>
      </c>
      <c r="H8" s="32">
        <f t="shared" si="0"/>
        <v>43</v>
      </c>
      <c r="I8" s="60">
        <v>34</v>
      </c>
      <c r="J8" s="61">
        <v>438682</v>
      </c>
      <c r="K8" s="61">
        <v>232084</v>
      </c>
      <c r="M8" s="11">
        <v>9</v>
      </c>
      <c r="N8" s="11">
        <v>7</v>
      </c>
      <c r="O8" s="11">
        <v>5</v>
      </c>
      <c r="P8" s="11">
        <v>4</v>
      </c>
      <c r="Q8" s="11">
        <v>3</v>
      </c>
      <c r="R8" s="11">
        <v>15</v>
      </c>
      <c r="S8" s="11">
        <f>SUM(M8:R8)</f>
        <v>43</v>
      </c>
      <c r="U8" s="6">
        <v>4</v>
      </c>
      <c r="V8" s="7" t="s">
        <v>110</v>
      </c>
      <c r="W8" s="6">
        <v>9</v>
      </c>
    </row>
    <row r="9" spans="2:23">
      <c r="B9" s="30">
        <v>5</v>
      </c>
      <c r="C9" s="31" t="s">
        <v>96</v>
      </c>
      <c r="D9" s="50">
        <v>30064</v>
      </c>
      <c r="E9" s="50">
        <v>29384</v>
      </c>
      <c r="F9" s="50">
        <v>36</v>
      </c>
      <c r="G9" s="50">
        <v>43141</v>
      </c>
      <c r="H9" s="32">
        <f t="shared" si="0"/>
        <v>37</v>
      </c>
      <c r="I9" s="60">
        <v>42</v>
      </c>
      <c r="J9" s="61">
        <v>22671</v>
      </c>
      <c r="K9" s="61">
        <v>564</v>
      </c>
      <c r="M9" s="11">
        <v>21</v>
      </c>
      <c r="N9" s="11">
        <v>9</v>
      </c>
      <c r="O9" s="11">
        <v>4</v>
      </c>
      <c r="P9" s="11">
        <v>2</v>
      </c>
      <c r="Q9" s="11">
        <v>1</v>
      </c>
      <c r="R9" s="1">
        <v>0</v>
      </c>
      <c r="S9" s="11">
        <f>SUM(M9:R9)</f>
        <v>37</v>
      </c>
      <c r="U9" s="6">
        <v>5</v>
      </c>
      <c r="V9" s="7" t="s">
        <v>96</v>
      </c>
      <c r="W9" s="8">
        <v>172</v>
      </c>
    </row>
    <row r="10" spans="2:23">
      <c r="B10" s="30">
        <v>6</v>
      </c>
      <c r="C10" s="31" t="s">
        <v>97</v>
      </c>
      <c r="D10" s="50">
        <v>19879</v>
      </c>
      <c r="E10" s="50">
        <v>19101</v>
      </c>
      <c r="F10" s="50">
        <v>519</v>
      </c>
      <c r="G10" s="50">
        <v>289126</v>
      </c>
      <c r="H10" s="32">
        <f t="shared" si="0"/>
        <v>524</v>
      </c>
      <c r="I10" s="60">
        <v>3</v>
      </c>
      <c r="J10" s="61">
        <v>18296</v>
      </c>
      <c r="K10" s="61">
        <v>5143</v>
      </c>
      <c r="M10" s="11">
        <v>187</v>
      </c>
      <c r="N10" s="11">
        <v>170</v>
      </c>
      <c r="O10" s="11">
        <v>45</v>
      </c>
      <c r="P10" s="11">
        <v>14</v>
      </c>
      <c r="Q10" s="11">
        <v>14</v>
      </c>
      <c r="R10" s="11">
        <v>94</v>
      </c>
      <c r="S10" s="11">
        <f>SUM(M10:R10)</f>
        <v>524</v>
      </c>
      <c r="U10" s="6">
        <v>6</v>
      </c>
      <c r="V10" s="7" t="s">
        <v>97</v>
      </c>
      <c r="W10" s="6">
        <v>183</v>
      </c>
    </row>
    <row r="11" spans="2:23">
      <c r="B11" s="30">
        <v>7</v>
      </c>
      <c r="C11" s="62" t="s">
        <v>98</v>
      </c>
      <c r="D11" s="50">
        <v>4920</v>
      </c>
      <c r="E11" s="50">
        <v>4882</v>
      </c>
      <c r="F11" s="50">
        <v>22</v>
      </c>
      <c r="G11" s="50">
        <v>16263</v>
      </c>
      <c r="H11" s="32">
        <f t="shared" si="0"/>
        <v>22</v>
      </c>
      <c r="I11" s="60">
        <v>3</v>
      </c>
      <c r="J11" s="61">
        <v>1450</v>
      </c>
      <c r="K11" s="61">
        <v>1360</v>
      </c>
      <c r="M11" s="11">
        <v>10</v>
      </c>
      <c r="N11" s="11">
        <v>7</v>
      </c>
      <c r="O11" s="11">
        <v>2</v>
      </c>
      <c r="P11" s="11">
        <v>1</v>
      </c>
      <c r="Q11" s="11">
        <v>1</v>
      </c>
      <c r="R11" s="11">
        <v>1</v>
      </c>
      <c r="S11" s="11">
        <f t="shared" ref="S11:S23" si="2">SUM(M11:R11)</f>
        <v>22</v>
      </c>
      <c r="U11" s="6">
        <v>7</v>
      </c>
      <c r="V11" s="7" t="s">
        <v>98</v>
      </c>
      <c r="W11" s="6">
        <v>19</v>
      </c>
    </row>
    <row r="12" spans="2:23">
      <c r="B12" s="30">
        <v>8</v>
      </c>
      <c r="C12" s="62" t="s">
        <v>99</v>
      </c>
      <c r="D12" s="50">
        <v>65790</v>
      </c>
      <c r="E12" s="50">
        <v>63025</v>
      </c>
      <c r="F12" s="50">
        <v>1600</v>
      </c>
      <c r="G12" s="50">
        <v>5840496</v>
      </c>
      <c r="H12" s="32">
        <f t="shared" si="0"/>
        <v>1667</v>
      </c>
      <c r="I12" s="60">
        <v>6</v>
      </c>
      <c r="J12" s="61">
        <v>14170</v>
      </c>
      <c r="K12" s="61">
        <v>8886</v>
      </c>
      <c r="M12" s="11">
        <v>539</v>
      </c>
      <c r="N12" s="11">
        <v>154</v>
      </c>
      <c r="O12" s="11">
        <v>138</v>
      </c>
      <c r="P12" s="11">
        <v>120</v>
      </c>
      <c r="Q12" s="11">
        <v>83</v>
      </c>
      <c r="R12" s="11">
        <v>633</v>
      </c>
      <c r="S12" s="11">
        <f t="shared" si="2"/>
        <v>1667</v>
      </c>
      <c r="U12" s="6">
        <v>8</v>
      </c>
      <c r="V12" s="7" t="s">
        <v>99</v>
      </c>
      <c r="W12" s="6">
        <v>86</v>
      </c>
    </row>
    <row r="13" spans="2:23">
      <c r="B13" s="30">
        <v>9</v>
      </c>
      <c r="C13" s="62" t="s">
        <v>100</v>
      </c>
      <c r="D13" s="50">
        <v>19938</v>
      </c>
      <c r="E13" s="50">
        <v>19623</v>
      </c>
      <c r="F13" s="50">
        <v>139</v>
      </c>
      <c r="G13" s="50">
        <v>127127</v>
      </c>
      <c r="H13" s="32">
        <f t="shared" si="0"/>
        <v>140</v>
      </c>
      <c r="I13" s="69">
        <v>0</v>
      </c>
      <c r="J13" s="67">
        <v>0</v>
      </c>
      <c r="K13" s="67">
        <v>0</v>
      </c>
      <c r="M13" s="11">
        <v>104</v>
      </c>
      <c r="N13" s="11">
        <v>14</v>
      </c>
      <c r="O13" s="11">
        <v>5</v>
      </c>
      <c r="P13" s="11">
        <v>4</v>
      </c>
      <c r="Q13" s="11">
        <v>2</v>
      </c>
      <c r="R13" s="11">
        <v>11</v>
      </c>
      <c r="S13" s="11">
        <f t="shared" si="2"/>
        <v>140</v>
      </c>
      <c r="U13" s="6">
        <v>9</v>
      </c>
      <c r="V13" s="7" t="s">
        <v>100</v>
      </c>
      <c r="W13" s="6">
        <v>82</v>
      </c>
    </row>
    <row r="14" spans="2:23">
      <c r="B14" s="30">
        <v>10</v>
      </c>
      <c r="C14" s="62" t="s">
        <v>109</v>
      </c>
      <c r="D14" s="50">
        <v>29326</v>
      </c>
      <c r="E14" s="50">
        <v>28464</v>
      </c>
      <c r="F14" s="50">
        <v>42</v>
      </c>
      <c r="G14" s="50">
        <v>91748</v>
      </c>
      <c r="H14" s="32">
        <f t="shared" si="0"/>
        <v>43</v>
      </c>
      <c r="I14" s="60">
        <v>156</v>
      </c>
      <c r="J14" s="61">
        <v>26891</v>
      </c>
      <c r="K14" s="61">
        <v>18122</v>
      </c>
      <c r="M14" s="11">
        <v>23</v>
      </c>
      <c r="N14" s="11">
        <v>7</v>
      </c>
      <c r="O14" s="11">
        <v>3</v>
      </c>
      <c r="P14" s="11">
        <v>3</v>
      </c>
      <c r="Q14" s="11">
        <v>3</v>
      </c>
      <c r="R14" s="11">
        <v>4</v>
      </c>
      <c r="S14" s="11">
        <f t="shared" si="2"/>
        <v>43</v>
      </c>
      <c r="U14" s="6">
        <v>10</v>
      </c>
      <c r="V14" s="7" t="s">
        <v>109</v>
      </c>
      <c r="W14" s="6">
        <v>354</v>
      </c>
    </row>
    <row r="15" spans="2:23">
      <c r="B15" s="30">
        <v>11</v>
      </c>
      <c r="C15" s="62" t="s">
        <v>101</v>
      </c>
      <c r="D15" s="50">
        <v>33009</v>
      </c>
      <c r="E15" s="50">
        <v>32710</v>
      </c>
      <c r="F15" s="50">
        <v>8</v>
      </c>
      <c r="G15" s="50">
        <v>57864</v>
      </c>
      <c r="H15" s="32">
        <f t="shared" si="0"/>
        <v>8</v>
      </c>
      <c r="I15" s="60">
        <v>109</v>
      </c>
      <c r="J15" s="61">
        <v>16997</v>
      </c>
      <c r="K15" s="61">
        <v>6893</v>
      </c>
      <c r="M15" s="11">
        <v>2</v>
      </c>
      <c r="N15" s="11">
        <v>2</v>
      </c>
      <c r="O15" s="11">
        <v>1</v>
      </c>
      <c r="P15" s="11">
        <v>1</v>
      </c>
      <c r="Q15" s="11">
        <v>1</v>
      </c>
      <c r="R15" s="11">
        <v>1</v>
      </c>
      <c r="S15" s="11">
        <f t="shared" si="2"/>
        <v>8</v>
      </c>
      <c r="U15" s="6">
        <v>11</v>
      </c>
      <c r="V15" s="7" t="s">
        <v>101</v>
      </c>
      <c r="W15" s="6">
        <v>324</v>
      </c>
    </row>
    <row r="16" spans="2:23">
      <c r="B16" s="30">
        <v>12</v>
      </c>
      <c r="C16" s="62" t="s">
        <v>102</v>
      </c>
      <c r="D16" s="50">
        <v>20516</v>
      </c>
      <c r="E16" s="50">
        <v>20239</v>
      </c>
      <c r="F16" s="50">
        <v>51</v>
      </c>
      <c r="G16" s="50">
        <v>80924</v>
      </c>
      <c r="H16" s="32">
        <f t="shared" si="0"/>
        <v>53</v>
      </c>
      <c r="I16" s="60">
        <v>2</v>
      </c>
      <c r="J16" s="61">
        <v>1114</v>
      </c>
      <c r="K16" s="61">
        <v>150</v>
      </c>
      <c r="M16" s="11">
        <v>18</v>
      </c>
      <c r="N16" s="11">
        <v>10</v>
      </c>
      <c r="O16" s="11">
        <v>6</v>
      </c>
      <c r="P16" s="11">
        <v>4</v>
      </c>
      <c r="Q16" s="11">
        <v>3</v>
      </c>
      <c r="R16" s="11">
        <v>12</v>
      </c>
      <c r="S16" s="11">
        <f t="shared" si="2"/>
        <v>53</v>
      </c>
      <c r="U16" s="6">
        <v>12</v>
      </c>
      <c r="V16" s="7" t="s">
        <v>102</v>
      </c>
      <c r="W16" s="6">
        <v>40</v>
      </c>
    </row>
    <row r="17" spans="2:23">
      <c r="B17" s="30">
        <v>13</v>
      </c>
      <c r="C17" s="62" t="s">
        <v>103</v>
      </c>
      <c r="D17" s="50">
        <v>10099</v>
      </c>
      <c r="E17" s="50">
        <v>9844</v>
      </c>
      <c r="F17" s="50">
        <v>41</v>
      </c>
      <c r="G17" s="50">
        <v>88244</v>
      </c>
      <c r="H17" s="32">
        <f t="shared" si="0"/>
        <v>41</v>
      </c>
      <c r="I17" s="69">
        <v>0</v>
      </c>
      <c r="J17" s="67">
        <v>0</v>
      </c>
      <c r="K17" s="67">
        <v>0</v>
      </c>
      <c r="M17" s="11">
        <v>8</v>
      </c>
      <c r="N17" s="11">
        <v>5</v>
      </c>
      <c r="O17" s="11">
        <v>5</v>
      </c>
      <c r="P17" s="11">
        <v>4</v>
      </c>
      <c r="Q17" s="11">
        <v>3</v>
      </c>
      <c r="R17" s="11">
        <v>16</v>
      </c>
      <c r="S17" s="11">
        <f t="shared" si="2"/>
        <v>41</v>
      </c>
      <c r="U17" s="6">
        <v>13</v>
      </c>
      <c r="V17" s="7" t="s">
        <v>103</v>
      </c>
      <c r="W17" s="6">
        <v>71</v>
      </c>
    </row>
    <row r="18" spans="2:23">
      <c r="B18" s="30">
        <v>14</v>
      </c>
      <c r="C18" s="62" t="s">
        <v>104</v>
      </c>
      <c r="D18" s="50">
        <v>30294</v>
      </c>
      <c r="E18" s="50">
        <v>29658</v>
      </c>
      <c r="F18" s="50">
        <v>77</v>
      </c>
      <c r="G18" s="50">
        <v>184666</v>
      </c>
      <c r="H18" s="32">
        <f t="shared" si="0"/>
        <v>77</v>
      </c>
      <c r="I18" s="60">
        <v>102</v>
      </c>
      <c r="J18" s="61">
        <v>54578</v>
      </c>
      <c r="K18" s="61">
        <v>5859</v>
      </c>
      <c r="M18" s="11">
        <v>12</v>
      </c>
      <c r="N18" s="11">
        <v>10</v>
      </c>
      <c r="O18" s="11">
        <v>7</v>
      </c>
      <c r="P18" s="11">
        <v>6</v>
      </c>
      <c r="Q18" s="11">
        <v>5</v>
      </c>
      <c r="R18" s="11">
        <v>37</v>
      </c>
      <c r="S18" s="11">
        <f t="shared" si="2"/>
        <v>77</v>
      </c>
      <c r="U18" s="6">
        <v>14</v>
      </c>
      <c r="V18" s="7" t="s">
        <v>104</v>
      </c>
      <c r="W18" s="6">
        <v>144</v>
      </c>
    </row>
    <row r="19" spans="2:23">
      <c r="B19" s="30">
        <v>15</v>
      </c>
      <c r="C19" s="62" t="s">
        <v>105</v>
      </c>
      <c r="D19" s="50">
        <v>45860</v>
      </c>
      <c r="E19" s="50">
        <v>44673</v>
      </c>
      <c r="F19" s="50">
        <v>271</v>
      </c>
      <c r="G19" s="50">
        <v>250575</v>
      </c>
      <c r="H19" s="32">
        <f>S19</f>
        <v>273</v>
      </c>
      <c r="I19" s="60">
        <v>168</v>
      </c>
      <c r="J19" s="61">
        <v>97272</v>
      </c>
      <c r="K19" s="61">
        <v>10411</v>
      </c>
      <c r="M19" s="11">
        <v>195</v>
      </c>
      <c r="N19" s="11">
        <v>42</v>
      </c>
      <c r="O19" s="11">
        <v>8</v>
      </c>
      <c r="P19" s="11">
        <v>6</v>
      </c>
      <c r="Q19" s="11">
        <v>5</v>
      </c>
      <c r="R19" s="11">
        <v>17</v>
      </c>
      <c r="S19" s="11">
        <f t="shared" si="2"/>
        <v>273</v>
      </c>
      <c r="U19" s="6">
        <v>15</v>
      </c>
      <c r="V19" s="7" t="s">
        <v>105</v>
      </c>
      <c r="W19" s="6">
        <v>0</v>
      </c>
    </row>
    <row r="20" spans="2:23">
      <c r="B20" s="30">
        <v>16</v>
      </c>
      <c r="C20" s="62" t="s">
        <v>106</v>
      </c>
      <c r="D20" s="50">
        <v>19357</v>
      </c>
      <c r="E20" s="50">
        <v>19152</v>
      </c>
      <c r="F20" s="50">
        <v>40</v>
      </c>
      <c r="G20" s="50">
        <v>146420</v>
      </c>
      <c r="H20" s="32">
        <f t="shared" ref="H20:H22" si="3">S20</f>
        <v>40</v>
      </c>
      <c r="I20" s="60">
        <v>4</v>
      </c>
      <c r="J20" s="61">
        <v>2456</v>
      </c>
      <c r="K20" s="61">
        <v>1440</v>
      </c>
      <c r="M20" s="11">
        <v>7</v>
      </c>
      <c r="N20" s="11">
        <v>6</v>
      </c>
      <c r="O20" s="11">
        <v>5</v>
      </c>
      <c r="P20" s="11">
        <v>4</v>
      </c>
      <c r="Q20" s="11">
        <v>3</v>
      </c>
      <c r="R20" s="11">
        <v>15</v>
      </c>
      <c r="S20" s="11">
        <f t="shared" si="2"/>
        <v>40</v>
      </c>
      <c r="U20" s="6">
        <v>16</v>
      </c>
      <c r="V20" s="7" t="s">
        <v>106</v>
      </c>
      <c r="W20" s="6">
        <v>0</v>
      </c>
    </row>
    <row r="21" spans="2:23">
      <c r="B21" s="30">
        <v>17</v>
      </c>
      <c r="C21" s="62" t="s">
        <v>111</v>
      </c>
      <c r="D21" s="50">
        <v>67592</v>
      </c>
      <c r="E21" s="50">
        <v>65806</v>
      </c>
      <c r="F21" s="50">
        <v>1064</v>
      </c>
      <c r="G21" s="50">
        <v>3440532</v>
      </c>
      <c r="H21" s="32">
        <f t="shared" si="3"/>
        <v>1078</v>
      </c>
      <c r="I21" s="60">
        <v>90</v>
      </c>
      <c r="J21" s="61">
        <v>62405</v>
      </c>
      <c r="K21" s="61">
        <v>19524</v>
      </c>
      <c r="M21" s="11">
        <v>347</v>
      </c>
      <c r="N21" s="11">
        <v>275</v>
      </c>
      <c r="O21" s="11">
        <v>169</v>
      </c>
      <c r="P21" s="11">
        <v>99</v>
      </c>
      <c r="Q21" s="11">
        <v>18</v>
      </c>
      <c r="R21" s="11">
        <v>170</v>
      </c>
      <c r="S21" s="11">
        <f t="shared" si="2"/>
        <v>1078</v>
      </c>
      <c r="U21" s="6">
        <v>17</v>
      </c>
      <c r="V21" s="7" t="s">
        <v>111</v>
      </c>
      <c r="W21" s="6">
        <v>315</v>
      </c>
    </row>
    <row r="22" spans="2:23">
      <c r="B22" s="30">
        <v>18</v>
      </c>
      <c r="C22" s="62" t="s">
        <v>112</v>
      </c>
      <c r="D22" s="50">
        <v>9018</v>
      </c>
      <c r="E22" s="50">
        <v>8458</v>
      </c>
      <c r="F22" s="50">
        <v>403</v>
      </c>
      <c r="G22" s="50">
        <v>662365</v>
      </c>
      <c r="H22" s="32">
        <f t="shared" si="3"/>
        <v>424</v>
      </c>
      <c r="I22" s="69">
        <v>0</v>
      </c>
      <c r="J22" s="67">
        <v>0</v>
      </c>
      <c r="K22" s="67">
        <v>0</v>
      </c>
      <c r="M22" s="11">
        <v>150</v>
      </c>
      <c r="N22" s="11">
        <v>40</v>
      </c>
      <c r="O22" s="11">
        <v>40</v>
      </c>
      <c r="P22" s="11">
        <v>35</v>
      </c>
      <c r="Q22" s="11">
        <v>28</v>
      </c>
      <c r="R22" s="11">
        <v>131</v>
      </c>
      <c r="S22" s="11">
        <f t="shared" si="2"/>
        <v>424</v>
      </c>
      <c r="U22" s="6">
        <v>18</v>
      </c>
      <c r="V22" s="7" t="s">
        <v>112</v>
      </c>
      <c r="W22" s="6">
        <v>28</v>
      </c>
    </row>
    <row r="23" spans="2:23">
      <c r="B23" s="131" t="s">
        <v>18</v>
      </c>
      <c r="C23" s="132"/>
      <c r="D23" s="34">
        <f>SUM(D5:D22)</f>
        <v>775461</v>
      </c>
      <c r="E23" s="34">
        <f t="shared" ref="E23:G23" si="4">SUM(E5:E22)</f>
        <v>744493</v>
      </c>
      <c r="F23" s="34">
        <f t="shared" si="4"/>
        <v>15957</v>
      </c>
      <c r="G23" s="34">
        <f t="shared" si="4"/>
        <v>27753167</v>
      </c>
      <c r="H23" s="34">
        <f>SUM(H5:H22)</f>
        <v>14678</v>
      </c>
      <c r="I23" s="34">
        <f>SUM(I5:I22)</f>
        <v>1550</v>
      </c>
      <c r="J23" s="34">
        <f>SUM(J5:J22)</f>
        <v>1969336</v>
      </c>
      <c r="K23" s="34">
        <f>SUM(K5:K22)</f>
        <v>597796</v>
      </c>
      <c r="M23" s="11"/>
      <c r="N23" s="11"/>
      <c r="O23" s="11"/>
      <c r="P23" s="11"/>
      <c r="Q23" s="11"/>
      <c r="R23" s="11"/>
      <c r="S23" s="11">
        <f t="shared" si="2"/>
        <v>0</v>
      </c>
      <c r="U23" s="136" t="s">
        <v>18</v>
      </c>
      <c r="V23" s="136"/>
      <c r="W23" s="10">
        <f>SUM(W5:W22)</f>
        <v>4615</v>
      </c>
    </row>
  </sheetData>
  <mergeCells count="13">
    <mergeCell ref="B1:F1"/>
    <mergeCell ref="M3:S3"/>
    <mergeCell ref="U3:W3"/>
    <mergeCell ref="B23:C23"/>
    <mergeCell ref="U23:V23"/>
    <mergeCell ref="B2:K2"/>
    <mergeCell ref="B3:B4"/>
    <mergeCell ref="C3:C4"/>
    <mergeCell ref="D3:D4"/>
    <mergeCell ref="E3:E4"/>
    <mergeCell ref="F3:G3"/>
    <mergeCell ref="H3:H4"/>
    <mergeCell ref="I3:K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4"/>
  <sheetViews>
    <sheetView zoomScale="50" zoomScaleNormal="50" workbookViewId="0">
      <selection activeCell="V17" sqref="V17"/>
    </sheetView>
  </sheetViews>
  <sheetFormatPr defaultColWidth="8.77734375" defaultRowHeight="24.6"/>
  <cols>
    <col min="1" max="1" width="8.77734375" style="1"/>
    <col min="2" max="2" width="9.5546875" style="2" customWidth="1"/>
    <col min="3" max="3" width="22.88671875" style="1" customWidth="1"/>
    <col min="4" max="4" width="17.109375" style="3" customWidth="1"/>
    <col min="5" max="5" width="17.5546875" style="3" customWidth="1"/>
    <col min="6" max="6" width="17.21875" style="3" customWidth="1"/>
    <col min="7" max="7" width="20" style="3" customWidth="1"/>
    <col min="8" max="8" width="18.44140625" style="3" customWidth="1"/>
    <col min="9" max="9" width="19.6640625" style="3" customWidth="1"/>
    <col min="10" max="10" width="27.109375" style="4" customWidth="1"/>
    <col min="11" max="11" width="25.21875" style="4" customWidth="1"/>
    <col min="12" max="12" width="13.5546875" style="1" customWidth="1"/>
    <col min="13" max="13" width="9.77734375" style="1" customWidth="1"/>
    <col min="14" max="14" width="16.88671875" style="1" customWidth="1"/>
    <col min="15" max="15" width="19.88671875" style="1" customWidth="1"/>
    <col min="16" max="19" width="9.77734375" style="1" customWidth="1"/>
    <col min="20" max="20" width="8.77734375" style="1"/>
    <col min="21" max="21" width="9.6640625" style="1" customWidth="1"/>
    <col min="22" max="23" width="19.21875" style="1" customWidth="1"/>
    <col min="24" max="24" width="10.44140625" style="1" customWidth="1"/>
    <col min="25" max="16384" width="8.77734375" style="1"/>
  </cols>
  <sheetData>
    <row r="1" spans="2:23" ht="36.6" customHeight="1">
      <c r="B1" s="128"/>
      <c r="C1" s="128"/>
      <c r="D1" s="128"/>
      <c r="E1" s="128"/>
      <c r="F1" s="128"/>
      <c r="H1" s="13"/>
      <c r="I1" s="13"/>
      <c r="J1" s="14"/>
    </row>
    <row r="2" spans="2:23">
      <c r="B2" s="134" t="s">
        <v>135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23" ht="24.6" customHeight="1">
      <c r="B3" s="114" t="s">
        <v>2</v>
      </c>
      <c r="C3" s="114" t="s">
        <v>0</v>
      </c>
      <c r="D3" s="116" t="s">
        <v>4</v>
      </c>
      <c r="E3" s="118" t="s">
        <v>5</v>
      </c>
      <c r="F3" s="120" t="s">
        <v>6</v>
      </c>
      <c r="G3" s="121"/>
      <c r="H3" s="122" t="s">
        <v>7</v>
      </c>
      <c r="I3" s="124" t="s">
        <v>8</v>
      </c>
      <c r="J3" s="125"/>
      <c r="K3" s="126"/>
      <c r="M3" s="129" t="s">
        <v>22</v>
      </c>
      <c r="N3" s="129"/>
      <c r="O3" s="129"/>
      <c r="P3" s="129"/>
      <c r="Q3" s="129"/>
      <c r="R3" s="129"/>
      <c r="S3" s="129"/>
      <c r="U3" s="130" t="s">
        <v>130</v>
      </c>
      <c r="V3" s="130"/>
      <c r="W3" s="130"/>
    </row>
    <row r="4" spans="2:23" ht="42" customHeight="1">
      <c r="B4" s="115"/>
      <c r="C4" s="115"/>
      <c r="D4" s="117"/>
      <c r="E4" s="119"/>
      <c r="F4" s="17" t="s">
        <v>23</v>
      </c>
      <c r="G4" s="17" t="s">
        <v>24</v>
      </c>
      <c r="H4" s="123"/>
      <c r="I4" s="18" t="s">
        <v>9</v>
      </c>
      <c r="J4" s="19" t="s">
        <v>10</v>
      </c>
      <c r="K4" s="19" t="s">
        <v>11</v>
      </c>
      <c r="M4" s="9">
        <v>1</v>
      </c>
      <c r="N4" s="9">
        <v>2</v>
      </c>
      <c r="O4" s="9">
        <v>3</v>
      </c>
      <c r="P4" s="9">
        <v>4</v>
      </c>
      <c r="Q4" s="9">
        <v>5</v>
      </c>
      <c r="R4" s="9" t="s">
        <v>20</v>
      </c>
      <c r="S4" s="9" t="s">
        <v>21</v>
      </c>
      <c r="U4" s="5" t="s">
        <v>2</v>
      </c>
      <c r="V4" s="5" t="s">
        <v>39</v>
      </c>
      <c r="W4" s="5" t="s">
        <v>19</v>
      </c>
    </row>
    <row r="5" spans="2:23">
      <c r="B5" s="30">
        <v>1</v>
      </c>
      <c r="C5" s="31" t="s">
        <v>85</v>
      </c>
      <c r="D5" s="63">
        <v>78220</v>
      </c>
      <c r="E5" s="59">
        <v>75895</v>
      </c>
      <c r="F5" s="59">
        <v>400</v>
      </c>
      <c r="G5" s="59">
        <v>8888178</v>
      </c>
      <c r="H5" s="32">
        <f>S5</f>
        <v>425</v>
      </c>
      <c r="I5" s="60">
        <v>40</v>
      </c>
      <c r="J5" s="64">
        <v>69404</v>
      </c>
      <c r="K5" s="64">
        <v>22183</v>
      </c>
      <c r="M5" s="11">
        <v>172</v>
      </c>
      <c r="N5" s="11">
        <v>43</v>
      </c>
      <c r="O5" s="11">
        <v>43</v>
      </c>
      <c r="P5" s="11">
        <v>18</v>
      </c>
      <c r="Q5" s="11">
        <v>14</v>
      </c>
      <c r="R5" s="11">
        <v>135</v>
      </c>
      <c r="S5" s="11">
        <f>SUM(M5:R5)</f>
        <v>425</v>
      </c>
      <c r="U5" s="6">
        <v>1</v>
      </c>
      <c r="V5" s="7" t="s">
        <v>85</v>
      </c>
      <c r="W5" s="6">
        <v>444</v>
      </c>
    </row>
    <row r="6" spans="2:23">
      <c r="B6" s="30">
        <v>2</v>
      </c>
      <c r="C6" s="31" t="s">
        <v>86</v>
      </c>
      <c r="D6" s="65">
        <v>39982</v>
      </c>
      <c r="E6" s="50">
        <v>39433</v>
      </c>
      <c r="F6" s="50">
        <v>70</v>
      </c>
      <c r="G6" s="50">
        <v>156612</v>
      </c>
      <c r="H6" s="32">
        <f t="shared" ref="H6:H13" si="0">S6</f>
        <v>72</v>
      </c>
      <c r="I6" s="59">
        <v>8</v>
      </c>
      <c r="J6" s="64">
        <v>9070</v>
      </c>
      <c r="K6" s="64">
        <v>3720</v>
      </c>
      <c r="M6" s="11">
        <v>29</v>
      </c>
      <c r="N6" s="11">
        <v>22</v>
      </c>
      <c r="O6" s="11">
        <v>4</v>
      </c>
      <c r="P6" s="11">
        <v>2</v>
      </c>
      <c r="Q6" s="11">
        <v>2</v>
      </c>
      <c r="R6" s="11">
        <v>13</v>
      </c>
      <c r="S6" s="11">
        <f t="shared" ref="S6:S13" si="1">SUM(M6:R6)</f>
        <v>72</v>
      </c>
      <c r="U6" s="6">
        <v>2</v>
      </c>
      <c r="V6" s="7" t="s">
        <v>86</v>
      </c>
      <c r="W6" s="6">
        <v>233</v>
      </c>
    </row>
    <row r="7" spans="2:23">
      <c r="B7" s="30">
        <v>3</v>
      </c>
      <c r="C7" s="31" t="s">
        <v>87</v>
      </c>
      <c r="D7" s="65">
        <v>6791</v>
      </c>
      <c r="E7" s="50">
        <v>6595</v>
      </c>
      <c r="F7" s="50">
        <v>155</v>
      </c>
      <c r="G7" s="50">
        <v>120945</v>
      </c>
      <c r="H7" s="32">
        <f t="shared" si="0"/>
        <v>155</v>
      </c>
      <c r="I7" s="67">
        <v>0</v>
      </c>
      <c r="J7" s="68">
        <v>0</v>
      </c>
      <c r="K7" s="68">
        <v>0</v>
      </c>
      <c r="M7" s="11">
        <v>152</v>
      </c>
      <c r="N7" s="11">
        <v>1</v>
      </c>
      <c r="O7" s="11">
        <v>1</v>
      </c>
      <c r="P7" s="11">
        <v>1</v>
      </c>
      <c r="Q7" s="11">
        <v>0</v>
      </c>
      <c r="R7" s="11">
        <v>0</v>
      </c>
      <c r="S7" s="11">
        <f t="shared" si="1"/>
        <v>155</v>
      </c>
      <c r="U7" s="6">
        <v>3</v>
      </c>
      <c r="V7" s="7" t="s">
        <v>87</v>
      </c>
      <c r="W7" s="8">
        <v>5</v>
      </c>
    </row>
    <row r="8" spans="2:23">
      <c r="B8" s="30">
        <v>4</v>
      </c>
      <c r="C8" s="31" t="s">
        <v>88</v>
      </c>
      <c r="D8" s="65">
        <v>9744</v>
      </c>
      <c r="E8" s="50">
        <v>9520</v>
      </c>
      <c r="F8" s="50">
        <v>204</v>
      </c>
      <c r="G8" s="50">
        <v>231185</v>
      </c>
      <c r="H8" s="32">
        <f t="shared" si="0"/>
        <v>227</v>
      </c>
      <c r="I8" s="67">
        <v>0</v>
      </c>
      <c r="J8" s="68">
        <v>0</v>
      </c>
      <c r="K8" s="68">
        <v>0</v>
      </c>
      <c r="M8" s="11">
        <v>68</v>
      </c>
      <c r="N8" s="11">
        <v>44</v>
      </c>
      <c r="O8" s="11">
        <v>30</v>
      </c>
      <c r="P8" s="11">
        <v>23</v>
      </c>
      <c r="Q8" s="11">
        <v>22</v>
      </c>
      <c r="R8" s="11">
        <v>40</v>
      </c>
      <c r="S8" s="11">
        <f t="shared" si="1"/>
        <v>227</v>
      </c>
      <c r="U8" s="6">
        <v>4</v>
      </c>
      <c r="V8" s="7" t="s">
        <v>88</v>
      </c>
      <c r="W8" s="6">
        <v>9</v>
      </c>
    </row>
    <row r="9" spans="2:23">
      <c r="B9" s="30">
        <v>5</v>
      </c>
      <c r="C9" s="31" t="s">
        <v>107</v>
      </c>
      <c r="D9" s="65">
        <v>55545</v>
      </c>
      <c r="E9" s="50">
        <v>53572</v>
      </c>
      <c r="F9" s="50">
        <v>897</v>
      </c>
      <c r="G9" s="50">
        <v>5277751</v>
      </c>
      <c r="H9" s="32">
        <f t="shared" si="0"/>
        <v>944</v>
      </c>
      <c r="I9" s="59">
        <v>160</v>
      </c>
      <c r="J9" s="64">
        <v>197794</v>
      </c>
      <c r="K9" s="64">
        <v>9648</v>
      </c>
      <c r="M9" s="11">
        <v>182</v>
      </c>
      <c r="N9" s="11">
        <v>106</v>
      </c>
      <c r="O9" s="11">
        <v>63</v>
      </c>
      <c r="P9" s="11">
        <v>54</v>
      </c>
      <c r="Q9" s="11">
        <v>52</v>
      </c>
      <c r="R9" s="11">
        <v>487</v>
      </c>
      <c r="S9" s="11">
        <f t="shared" si="1"/>
        <v>944</v>
      </c>
      <c r="U9" s="6">
        <v>5</v>
      </c>
      <c r="V9" s="7" t="s">
        <v>107</v>
      </c>
      <c r="W9" s="8">
        <v>303</v>
      </c>
    </row>
    <row r="10" spans="2:23">
      <c r="B10" s="30">
        <v>6</v>
      </c>
      <c r="C10" s="31" t="s">
        <v>89</v>
      </c>
      <c r="D10" s="65">
        <v>9890</v>
      </c>
      <c r="E10" s="50">
        <v>9686</v>
      </c>
      <c r="F10" s="66">
        <v>9</v>
      </c>
      <c r="G10" s="66">
        <v>37312</v>
      </c>
      <c r="H10" s="43">
        <f t="shared" si="0"/>
        <v>9</v>
      </c>
      <c r="I10" s="67">
        <v>0</v>
      </c>
      <c r="J10" s="68">
        <v>0</v>
      </c>
      <c r="K10" s="68">
        <v>0</v>
      </c>
      <c r="M10" s="11">
        <v>4</v>
      </c>
      <c r="N10" s="11">
        <v>3</v>
      </c>
      <c r="O10" s="11">
        <v>2</v>
      </c>
      <c r="P10" s="11">
        <v>0</v>
      </c>
      <c r="Q10" s="11">
        <v>0</v>
      </c>
      <c r="R10" s="11">
        <v>0</v>
      </c>
      <c r="S10" s="11">
        <f t="shared" si="1"/>
        <v>9</v>
      </c>
      <c r="U10" s="6">
        <v>6</v>
      </c>
      <c r="V10" s="7" t="s">
        <v>89</v>
      </c>
      <c r="W10" s="6">
        <v>53</v>
      </c>
    </row>
    <row r="11" spans="2:23">
      <c r="B11" s="30">
        <v>7</v>
      </c>
      <c r="C11" s="62" t="s">
        <v>90</v>
      </c>
      <c r="D11" s="65">
        <v>19918</v>
      </c>
      <c r="E11" s="50">
        <v>19465</v>
      </c>
      <c r="F11" s="50">
        <v>148</v>
      </c>
      <c r="G11" s="50">
        <v>212049</v>
      </c>
      <c r="H11" s="43">
        <f t="shared" si="0"/>
        <v>155</v>
      </c>
      <c r="I11" s="67">
        <v>0</v>
      </c>
      <c r="J11" s="68">
        <v>0</v>
      </c>
      <c r="K11" s="68">
        <v>0</v>
      </c>
      <c r="M11" s="11">
        <v>55</v>
      </c>
      <c r="N11" s="11">
        <v>19</v>
      </c>
      <c r="O11" s="11">
        <v>17</v>
      </c>
      <c r="P11" s="11">
        <v>7</v>
      </c>
      <c r="Q11" s="11">
        <v>6</v>
      </c>
      <c r="R11" s="11">
        <v>51</v>
      </c>
      <c r="S11" s="11">
        <f t="shared" si="1"/>
        <v>155</v>
      </c>
      <c r="U11" s="6">
        <v>7</v>
      </c>
      <c r="V11" s="7" t="s">
        <v>90</v>
      </c>
      <c r="W11" s="6">
        <v>349</v>
      </c>
    </row>
    <row r="12" spans="2:23">
      <c r="B12" s="30">
        <v>8</v>
      </c>
      <c r="C12" s="62" t="s">
        <v>91</v>
      </c>
      <c r="D12" s="65">
        <v>14180</v>
      </c>
      <c r="E12" s="50">
        <v>14031</v>
      </c>
      <c r="F12" s="50">
        <v>18</v>
      </c>
      <c r="G12" s="50">
        <v>28808</v>
      </c>
      <c r="H12" s="32">
        <f t="shared" si="0"/>
        <v>18</v>
      </c>
      <c r="I12" s="59">
        <v>1</v>
      </c>
      <c r="J12" s="64">
        <v>1445</v>
      </c>
      <c r="K12" s="68">
        <v>0</v>
      </c>
      <c r="M12" s="11">
        <v>6</v>
      </c>
      <c r="N12" s="11">
        <v>3</v>
      </c>
      <c r="O12" s="11">
        <v>3</v>
      </c>
      <c r="P12" s="11">
        <v>2</v>
      </c>
      <c r="Q12" s="11">
        <v>1</v>
      </c>
      <c r="R12" s="11">
        <v>3</v>
      </c>
      <c r="S12" s="11">
        <f t="shared" si="1"/>
        <v>18</v>
      </c>
      <c r="U12" s="6">
        <v>8</v>
      </c>
      <c r="V12" s="7" t="s">
        <v>91</v>
      </c>
      <c r="W12" s="6">
        <v>208</v>
      </c>
    </row>
    <row r="13" spans="2:23">
      <c r="B13" s="30">
        <v>9</v>
      </c>
      <c r="C13" s="62" t="s">
        <v>92</v>
      </c>
      <c r="D13" s="65">
        <v>8059</v>
      </c>
      <c r="E13" s="50">
        <v>7758</v>
      </c>
      <c r="F13" s="50">
        <v>54</v>
      </c>
      <c r="G13" s="50">
        <v>118475</v>
      </c>
      <c r="H13" s="32">
        <f t="shared" si="0"/>
        <v>58</v>
      </c>
      <c r="I13" s="67">
        <v>0</v>
      </c>
      <c r="J13" s="68">
        <v>0</v>
      </c>
      <c r="K13" s="68">
        <v>0</v>
      </c>
      <c r="M13" s="11">
        <v>20</v>
      </c>
      <c r="N13" s="11">
        <v>16</v>
      </c>
      <c r="O13" s="11">
        <v>6</v>
      </c>
      <c r="P13" s="11">
        <v>3</v>
      </c>
      <c r="Q13" s="11">
        <v>2</v>
      </c>
      <c r="R13" s="11">
        <v>11</v>
      </c>
      <c r="S13" s="11">
        <f t="shared" si="1"/>
        <v>58</v>
      </c>
      <c r="U13" s="6">
        <v>9</v>
      </c>
      <c r="V13" s="7" t="s">
        <v>92</v>
      </c>
      <c r="W13" s="6">
        <v>0</v>
      </c>
    </row>
    <row r="14" spans="2:23">
      <c r="B14" s="131" t="s">
        <v>18</v>
      </c>
      <c r="C14" s="132"/>
      <c r="D14" s="33">
        <f>SUM(D5:D13)</f>
        <v>242329</v>
      </c>
      <c r="E14" s="33">
        <f t="shared" ref="E14:G14" si="2">SUM(E5:E13)</f>
        <v>235955</v>
      </c>
      <c r="F14" s="33">
        <f t="shared" si="2"/>
        <v>1955</v>
      </c>
      <c r="G14" s="33">
        <f t="shared" si="2"/>
        <v>15071315</v>
      </c>
      <c r="H14" s="34">
        <f>SUM(H5:H13)</f>
        <v>2063</v>
      </c>
      <c r="I14" s="34">
        <f>SUM(I5:I13)</f>
        <v>209</v>
      </c>
      <c r="J14" s="35">
        <f>SUM(J5:J13)</f>
        <v>277713</v>
      </c>
      <c r="K14" s="35">
        <f>SUM(K5:K13)</f>
        <v>35551</v>
      </c>
      <c r="M14" s="11"/>
      <c r="N14" s="11"/>
      <c r="O14" s="11"/>
      <c r="P14" s="11"/>
      <c r="Q14" s="11"/>
      <c r="R14" s="11"/>
      <c r="S14" s="12">
        <f>SUM(S5:S13)</f>
        <v>2063</v>
      </c>
      <c r="U14" s="136" t="s">
        <v>18</v>
      </c>
      <c r="V14" s="136"/>
      <c r="W14" s="10">
        <f>SUM(W5:W13)</f>
        <v>1604</v>
      </c>
    </row>
  </sheetData>
  <mergeCells count="13">
    <mergeCell ref="B1:F1"/>
    <mergeCell ref="M3:S3"/>
    <mergeCell ref="U3:W3"/>
    <mergeCell ref="B14:C14"/>
    <mergeCell ref="U14:V14"/>
    <mergeCell ref="B2:K2"/>
    <mergeCell ref="B3:B4"/>
    <mergeCell ref="C3:C4"/>
    <mergeCell ref="D3:D4"/>
    <mergeCell ref="E3:E4"/>
    <mergeCell ref="F3:G3"/>
    <mergeCell ref="H3:H4"/>
    <mergeCell ref="I3:K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1"/>
  <sheetViews>
    <sheetView zoomScale="50" zoomScaleNormal="50" workbookViewId="0">
      <selection activeCell="X13" sqref="X13"/>
    </sheetView>
  </sheetViews>
  <sheetFormatPr defaultColWidth="8.77734375" defaultRowHeight="24.6"/>
  <cols>
    <col min="1" max="1" width="8.77734375" style="1"/>
    <col min="2" max="2" width="9.5546875" style="2" customWidth="1"/>
    <col min="3" max="3" width="22.88671875" style="1" customWidth="1"/>
    <col min="4" max="4" width="17.109375" style="3" customWidth="1"/>
    <col min="5" max="5" width="17.5546875" style="3" customWidth="1"/>
    <col min="6" max="7" width="17.21875" style="3" customWidth="1"/>
    <col min="8" max="8" width="18.44140625" style="3" customWidth="1"/>
    <col min="9" max="9" width="17.109375" style="3" customWidth="1"/>
    <col min="10" max="10" width="27.109375" style="4" customWidth="1"/>
    <col min="11" max="11" width="25.21875" style="4" customWidth="1"/>
    <col min="12" max="12" width="13.5546875" style="1" customWidth="1"/>
    <col min="13" max="13" width="9.77734375" style="1" customWidth="1"/>
    <col min="14" max="14" width="16.88671875" style="1" customWidth="1"/>
    <col min="15" max="15" width="19.88671875" style="1" customWidth="1"/>
    <col min="16" max="19" width="9.77734375" style="1" customWidth="1"/>
    <col min="20" max="20" width="8.77734375" style="1"/>
    <col min="21" max="21" width="9.6640625" style="1" customWidth="1"/>
    <col min="22" max="23" width="15.88671875" style="1" customWidth="1"/>
    <col min="24" max="24" width="10.44140625" style="1" customWidth="1"/>
    <col min="25" max="16384" width="8.77734375" style="1"/>
  </cols>
  <sheetData>
    <row r="1" spans="2:23">
      <c r="B1" s="3"/>
      <c r="C1" s="4"/>
      <c r="D1" s="4"/>
      <c r="E1" s="1"/>
      <c r="F1" s="1"/>
      <c r="G1" s="1"/>
      <c r="H1" s="4"/>
      <c r="I1" s="4"/>
      <c r="J1" s="1"/>
      <c r="K1" s="1"/>
    </row>
    <row r="2" spans="2:23">
      <c r="B2" s="134" t="s">
        <v>136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23" ht="24.6" customHeight="1">
      <c r="B3" s="114" t="s">
        <v>2</v>
      </c>
      <c r="C3" s="114" t="s">
        <v>0</v>
      </c>
      <c r="D3" s="116" t="s">
        <v>4</v>
      </c>
      <c r="E3" s="118" t="s">
        <v>5</v>
      </c>
      <c r="F3" s="120" t="s">
        <v>6</v>
      </c>
      <c r="G3" s="121"/>
      <c r="H3" s="122" t="s">
        <v>7</v>
      </c>
      <c r="I3" s="124" t="s">
        <v>8</v>
      </c>
      <c r="J3" s="125"/>
      <c r="K3" s="126"/>
      <c r="M3" s="129" t="s">
        <v>22</v>
      </c>
      <c r="N3" s="129"/>
      <c r="O3" s="129"/>
      <c r="P3" s="129"/>
      <c r="Q3" s="129"/>
      <c r="R3" s="129"/>
      <c r="S3" s="129"/>
      <c r="U3" s="130" t="s">
        <v>130</v>
      </c>
      <c r="V3" s="130"/>
      <c r="W3" s="130"/>
    </row>
    <row r="4" spans="2:23" ht="40.799999999999997" customHeight="1">
      <c r="B4" s="115"/>
      <c r="C4" s="115"/>
      <c r="D4" s="117"/>
      <c r="E4" s="119"/>
      <c r="F4" s="17" t="s">
        <v>23</v>
      </c>
      <c r="G4" s="17" t="s">
        <v>24</v>
      </c>
      <c r="H4" s="123"/>
      <c r="I4" s="18" t="s">
        <v>9</v>
      </c>
      <c r="J4" s="19" t="s">
        <v>10</v>
      </c>
      <c r="K4" s="19" t="s">
        <v>11</v>
      </c>
      <c r="M4" s="9">
        <v>1</v>
      </c>
      <c r="N4" s="9">
        <v>2</v>
      </c>
      <c r="O4" s="9">
        <v>3</v>
      </c>
      <c r="P4" s="9">
        <v>4</v>
      </c>
      <c r="Q4" s="9">
        <v>5</v>
      </c>
      <c r="R4" s="9" t="s">
        <v>20</v>
      </c>
      <c r="S4" s="9" t="s">
        <v>21</v>
      </c>
      <c r="U4" s="5" t="s">
        <v>2</v>
      </c>
      <c r="V4" s="5" t="s">
        <v>3</v>
      </c>
      <c r="W4" s="5" t="s">
        <v>19</v>
      </c>
    </row>
    <row r="5" spans="2:23">
      <c r="B5" s="30">
        <v>1</v>
      </c>
      <c r="C5" s="31" t="s">
        <v>16</v>
      </c>
      <c r="D5" s="36">
        <v>143721</v>
      </c>
      <c r="E5" s="37">
        <v>141878</v>
      </c>
      <c r="F5" s="37">
        <v>217</v>
      </c>
      <c r="G5" s="37">
        <v>3404420</v>
      </c>
      <c r="H5" s="32">
        <f>S5</f>
        <v>227</v>
      </c>
      <c r="I5" s="38">
        <v>718</v>
      </c>
      <c r="J5" s="39">
        <v>1133637</v>
      </c>
      <c r="K5" s="39">
        <v>95542</v>
      </c>
      <c r="M5" s="15">
        <v>80</v>
      </c>
      <c r="N5" s="15">
        <v>57</v>
      </c>
      <c r="O5" s="15">
        <v>17</v>
      </c>
      <c r="P5" s="15">
        <v>16</v>
      </c>
      <c r="Q5" s="15">
        <v>6</v>
      </c>
      <c r="R5" s="15">
        <v>51</v>
      </c>
      <c r="S5" s="15">
        <f>SUM(M5:R5)</f>
        <v>227</v>
      </c>
      <c r="U5" s="6">
        <v>1</v>
      </c>
      <c r="V5" s="7" t="s">
        <v>16</v>
      </c>
      <c r="W5" s="6">
        <v>8</v>
      </c>
    </row>
    <row r="6" spans="2:23">
      <c r="B6" s="30">
        <v>2</v>
      </c>
      <c r="C6" s="31" t="s">
        <v>40</v>
      </c>
      <c r="D6" s="40">
        <v>11633</v>
      </c>
      <c r="E6" s="41">
        <v>11482</v>
      </c>
      <c r="F6" s="41">
        <v>72</v>
      </c>
      <c r="G6" s="41">
        <v>102452</v>
      </c>
      <c r="H6" s="32">
        <f t="shared" ref="H6:H10" si="0">S6</f>
        <v>74</v>
      </c>
      <c r="I6" s="37">
        <v>3</v>
      </c>
      <c r="J6" s="39">
        <v>1447</v>
      </c>
      <c r="K6" s="39">
        <v>837</v>
      </c>
      <c r="M6" s="15">
        <v>24</v>
      </c>
      <c r="N6" s="15">
        <v>12</v>
      </c>
      <c r="O6" s="15">
        <v>7</v>
      </c>
      <c r="P6" s="15">
        <v>5</v>
      </c>
      <c r="Q6" s="15">
        <v>4</v>
      </c>
      <c r="R6" s="15">
        <v>22</v>
      </c>
      <c r="S6" s="15">
        <f t="shared" ref="S6:S8" si="1">SUM(M6:R6)</f>
        <v>74</v>
      </c>
      <c r="U6" s="6">
        <v>2</v>
      </c>
      <c r="V6" s="7" t="s">
        <v>40</v>
      </c>
      <c r="W6" s="6">
        <v>0</v>
      </c>
    </row>
    <row r="7" spans="2:23">
      <c r="B7" s="30">
        <v>3</v>
      </c>
      <c r="C7" s="31" t="s">
        <v>41</v>
      </c>
      <c r="D7" s="40">
        <v>9299</v>
      </c>
      <c r="E7" s="41">
        <v>8149</v>
      </c>
      <c r="F7" s="41">
        <v>341</v>
      </c>
      <c r="G7" s="41">
        <v>336370</v>
      </c>
      <c r="H7" s="32">
        <f t="shared" si="0"/>
        <v>355</v>
      </c>
      <c r="I7" s="37">
        <v>12</v>
      </c>
      <c r="J7" s="39">
        <v>8718</v>
      </c>
      <c r="K7" s="39">
        <v>2602</v>
      </c>
      <c r="M7" s="15">
        <v>65</v>
      </c>
      <c r="N7" s="15">
        <v>63</v>
      </c>
      <c r="O7" s="15">
        <v>32</v>
      </c>
      <c r="P7" s="15">
        <v>27</v>
      </c>
      <c r="Q7" s="15">
        <v>24</v>
      </c>
      <c r="R7" s="15">
        <v>144</v>
      </c>
      <c r="S7" s="15">
        <f t="shared" si="1"/>
        <v>355</v>
      </c>
      <c r="U7" s="6">
        <v>3</v>
      </c>
      <c r="V7" s="7" t="s">
        <v>41</v>
      </c>
      <c r="W7" s="8">
        <v>46</v>
      </c>
    </row>
    <row r="8" spans="2:23">
      <c r="B8" s="30">
        <v>4</v>
      </c>
      <c r="C8" s="31" t="s">
        <v>42</v>
      </c>
      <c r="D8" s="40">
        <v>12375</v>
      </c>
      <c r="E8" s="41">
        <v>12140</v>
      </c>
      <c r="F8" s="42">
        <v>36</v>
      </c>
      <c r="G8" s="50">
        <v>75697</v>
      </c>
      <c r="H8" s="43">
        <f t="shared" si="0"/>
        <v>36</v>
      </c>
      <c r="I8" s="37">
        <v>6</v>
      </c>
      <c r="J8" s="39">
        <v>26327</v>
      </c>
      <c r="K8" s="39">
        <v>13703</v>
      </c>
      <c r="M8" s="15">
        <v>13</v>
      </c>
      <c r="N8" s="15">
        <v>7</v>
      </c>
      <c r="O8" s="15">
        <v>3</v>
      </c>
      <c r="P8" s="15">
        <v>2</v>
      </c>
      <c r="Q8" s="15">
        <v>2</v>
      </c>
      <c r="R8" s="15">
        <v>9</v>
      </c>
      <c r="S8" s="15">
        <f t="shared" si="1"/>
        <v>36</v>
      </c>
      <c r="U8" s="6">
        <v>4</v>
      </c>
      <c r="V8" s="7" t="s">
        <v>42</v>
      </c>
      <c r="W8" s="6">
        <v>0</v>
      </c>
    </row>
    <row r="9" spans="2:23">
      <c r="B9" s="30">
        <v>5</v>
      </c>
      <c r="C9" s="31" t="s">
        <v>43</v>
      </c>
      <c r="D9" s="40">
        <v>12956</v>
      </c>
      <c r="E9" s="41">
        <v>12710</v>
      </c>
      <c r="F9" s="42">
        <v>14</v>
      </c>
      <c r="G9" s="50">
        <v>88561</v>
      </c>
      <c r="H9" s="32">
        <f t="shared" si="0"/>
        <v>14</v>
      </c>
      <c r="I9" s="37">
        <v>6</v>
      </c>
      <c r="J9" s="39">
        <v>3275</v>
      </c>
      <c r="K9" s="39">
        <v>3925</v>
      </c>
      <c r="M9" s="15">
        <v>3</v>
      </c>
      <c r="N9" s="15">
        <v>2</v>
      </c>
      <c r="O9" s="15">
        <v>2</v>
      </c>
      <c r="P9" s="15">
        <v>2</v>
      </c>
      <c r="Q9" s="15">
        <v>1</v>
      </c>
      <c r="R9" s="15">
        <v>4</v>
      </c>
      <c r="S9" s="15">
        <f>SUM(M9:R9)</f>
        <v>14</v>
      </c>
      <c r="U9" s="6">
        <v>5</v>
      </c>
      <c r="V9" s="7" t="s">
        <v>43</v>
      </c>
      <c r="W9" s="8">
        <v>0</v>
      </c>
    </row>
    <row r="10" spans="2:23">
      <c r="B10" s="30">
        <v>6</v>
      </c>
      <c r="C10" s="31" t="s">
        <v>44</v>
      </c>
      <c r="D10" s="40">
        <v>15917</v>
      </c>
      <c r="E10" s="41">
        <v>14534</v>
      </c>
      <c r="F10" s="41">
        <v>1074</v>
      </c>
      <c r="G10" s="41">
        <v>943503</v>
      </c>
      <c r="H10" s="32">
        <f t="shared" si="0"/>
        <v>1154</v>
      </c>
      <c r="I10" s="37">
        <v>2</v>
      </c>
      <c r="J10" s="39">
        <v>1905</v>
      </c>
      <c r="K10" s="39">
        <v>168</v>
      </c>
      <c r="M10" s="15">
        <v>237</v>
      </c>
      <c r="N10" s="15">
        <v>199</v>
      </c>
      <c r="O10" s="15">
        <v>190</v>
      </c>
      <c r="P10" s="15">
        <v>188</v>
      </c>
      <c r="Q10" s="15">
        <v>76</v>
      </c>
      <c r="R10" s="15">
        <v>264</v>
      </c>
      <c r="S10" s="15">
        <f t="shared" ref="S10" si="2">SUM(M10:R10)</f>
        <v>1154</v>
      </c>
      <c r="U10" s="6">
        <v>6</v>
      </c>
      <c r="V10" s="7" t="s">
        <v>44</v>
      </c>
      <c r="W10" s="6">
        <v>297</v>
      </c>
    </row>
    <row r="11" spans="2:23">
      <c r="B11" s="131" t="s">
        <v>18</v>
      </c>
      <c r="C11" s="132"/>
      <c r="D11" s="33">
        <f>SUM(D5:D10)</f>
        <v>205901</v>
      </c>
      <c r="E11" s="34">
        <f t="shared" ref="E11:J11" si="3">SUM(E5:E10)</f>
        <v>200893</v>
      </c>
      <c r="F11" s="34">
        <f t="shared" si="3"/>
        <v>1754</v>
      </c>
      <c r="G11" s="34">
        <f t="shared" si="3"/>
        <v>4951003</v>
      </c>
      <c r="H11" s="34">
        <f t="shared" si="3"/>
        <v>1860</v>
      </c>
      <c r="I11" s="34">
        <f t="shared" si="3"/>
        <v>747</v>
      </c>
      <c r="J11" s="35">
        <f t="shared" si="3"/>
        <v>1175309</v>
      </c>
      <c r="K11" s="35">
        <f>SUM(K5:K10)</f>
        <v>116777</v>
      </c>
      <c r="S11" s="1">
        <f>SUM(S5:S10)</f>
        <v>1860</v>
      </c>
      <c r="U11" s="136" t="s">
        <v>18</v>
      </c>
      <c r="V11" s="136"/>
      <c r="W11" s="10">
        <f>SUM(W5:W10)</f>
        <v>351</v>
      </c>
    </row>
  </sheetData>
  <mergeCells count="12">
    <mergeCell ref="M3:S3"/>
    <mergeCell ref="U3:W3"/>
    <mergeCell ref="B11:C11"/>
    <mergeCell ref="U11:V11"/>
    <mergeCell ref="B2:K2"/>
    <mergeCell ref="B3:B4"/>
    <mergeCell ref="C3:C4"/>
    <mergeCell ref="D3:D4"/>
    <mergeCell ref="E3:E4"/>
    <mergeCell ref="F3:G3"/>
    <mergeCell ref="H3:H4"/>
    <mergeCell ref="I3:K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zoomScale="50" zoomScaleNormal="50" workbookViewId="0">
      <selection activeCell="P31" sqref="P31"/>
    </sheetView>
  </sheetViews>
  <sheetFormatPr defaultColWidth="8.77734375" defaultRowHeight="24.6"/>
  <cols>
    <col min="1" max="1" width="8.77734375" style="44"/>
    <col min="2" max="2" width="9.5546875" style="49" customWidth="1"/>
    <col min="3" max="3" width="29.6640625" style="44" customWidth="1"/>
    <col min="4" max="4" width="18.21875" style="47" customWidth="1"/>
    <col min="5" max="5" width="20.21875" style="47" customWidth="1"/>
    <col min="6" max="6" width="17.21875" style="47" customWidth="1"/>
    <col min="7" max="7" width="23.5546875" style="47" customWidth="1"/>
    <col min="8" max="8" width="18.44140625" style="47" customWidth="1"/>
    <col min="9" max="9" width="19.6640625" style="47" customWidth="1"/>
    <col min="10" max="10" width="28.5546875" style="48" customWidth="1"/>
    <col min="11" max="11" width="29.109375" style="48" customWidth="1"/>
    <col min="12" max="12" width="13.5546875" style="44" customWidth="1"/>
    <col min="13" max="13" width="9.77734375" style="44" customWidth="1"/>
    <col min="14" max="14" width="16.88671875" style="44" customWidth="1"/>
    <col min="15" max="15" width="19.88671875" style="44" customWidth="1"/>
    <col min="16" max="19" width="9.77734375" style="44" customWidth="1"/>
    <col min="20" max="20" width="8.77734375" style="44"/>
    <col min="21" max="21" width="9.6640625" style="44" customWidth="1"/>
    <col min="22" max="22" width="22.77734375" style="44" customWidth="1"/>
    <col min="23" max="23" width="19.88671875" style="44" customWidth="1"/>
    <col min="24" max="24" width="10.44140625" style="44" customWidth="1"/>
    <col min="25" max="16384" width="8.77734375" style="44"/>
  </cols>
  <sheetData>
    <row r="1" spans="2:23" ht="36.6" customHeight="1">
      <c r="B1" s="128"/>
      <c r="C1" s="128"/>
      <c r="D1" s="128"/>
      <c r="E1" s="128"/>
      <c r="F1" s="128"/>
      <c r="H1" s="13"/>
      <c r="I1" s="13"/>
      <c r="J1" s="14"/>
    </row>
    <row r="2" spans="2:23">
      <c r="B2" s="134" t="s">
        <v>137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23" ht="24.6" customHeight="1">
      <c r="B3" s="114" t="s">
        <v>2</v>
      </c>
      <c r="C3" s="114" t="s">
        <v>0</v>
      </c>
      <c r="D3" s="116" t="s">
        <v>4</v>
      </c>
      <c r="E3" s="118" t="s">
        <v>5</v>
      </c>
      <c r="F3" s="120" t="s">
        <v>6</v>
      </c>
      <c r="G3" s="121"/>
      <c r="H3" s="122" t="s">
        <v>7</v>
      </c>
      <c r="I3" s="124" t="s">
        <v>8</v>
      </c>
      <c r="J3" s="125"/>
      <c r="K3" s="126"/>
      <c r="M3" s="135" t="s">
        <v>22</v>
      </c>
      <c r="N3" s="135"/>
      <c r="O3" s="135"/>
      <c r="P3" s="135"/>
      <c r="Q3" s="135"/>
      <c r="R3" s="135"/>
      <c r="S3" s="135"/>
      <c r="U3" s="127" t="s">
        <v>130</v>
      </c>
      <c r="V3" s="127"/>
      <c r="W3" s="127"/>
    </row>
    <row r="4" spans="2:23" ht="42" customHeight="1">
      <c r="B4" s="115"/>
      <c r="C4" s="115"/>
      <c r="D4" s="117"/>
      <c r="E4" s="119"/>
      <c r="F4" s="17" t="s">
        <v>23</v>
      </c>
      <c r="G4" s="17" t="s">
        <v>24</v>
      </c>
      <c r="H4" s="123"/>
      <c r="I4" s="18" t="s">
        <v>9</v>
      </c>
      <c r="J4" s="19" t="s">
        <v>10</v>
      </c>
      <c r="K4" s="19" t="s">
        <v>11</v>
      </c>
      <c r="M4" s="45">
        <v>1</v>
      </c>
      <c r="N4" s="45">
        <v>2</v>
      </c>
      <c r="O4" s="45">
        <v>3</v>
      </c>
      <c r="P4" s="45">
        <v>4</v>
      </c>
      <c r="Q4" s="45">
        <v>5</v>
      </c>
      <c r="R4" s="45" t="s">
        <v>20</v>
      </c>
      <c r="S4" s="45" t="s">
        <v>21</v>
      </c>
      <c r="U4" s="97" t="s">
        <v>2</v>
      </c>
      <c r="V4" s="97" t="s">
        <v>39</v>
      </c>
      <c r="W4" s="20" t="s">
        <v>19</v>
      </c>
    </row>
    <row r="5" spans="2:23" ht="25.8">
      <c r="B5" s="21">
        <v>1</v>
      </c>
      <c r="C5" s="22" t="s">
        <v>45</v>
      </c>
      <c r="D5" s="52">
        <v>216394</v>
      </c>
      <c r="E5" s="52">
        <v>210116</v>
      </c>
      <c r="F5" s="52">
        <v>2510</v>
      </c>
      <c r="G5" s="52">
        <v>24363208</v>
      </c>
      <c r="H5" s="24">
        <f>S5</f>
        <v>2639</v>
      </c>
      <c r="I5" s="53">
        <v>90</v>
      </c>
      <c r="J5" s="54">
        <v>130065</v>
      </c>
      <c r="K5" s="54">
        <v>7766</v>
      </c>
      <c r="M5" s="46">
        <v>954</v>
      </c>
      <c r="N5" s="46">
        <v>350</v>
      </c>
      <c r="O5" s="46">
        <v>324</v>
      </c>
      <c r="P5" s="46">
        <v>232</v>
      </c>
      <c r="Q5" s="46">
        <v>202</v>
      </c>
      <c r="R5" s="46">
        <v>577</v>
      </c>
      <c r="S5" s="46">
        <f>SUM(M5:R5)</f>
        <v>2639</v>
      </c>
      <c r="U5" s="98">
        <v>1</v>
      </c>
      <c r="V5" s="103" t="s">
        <v>45</v>
      </c>
      <c r="W5" s="98">
        <v>2366</v>
      </c>
    </row>
    <row r="6" spans="2:23" ht="25.8">
      <c r="B6" s="21">
        <v>2</v>
      </c>
      <c r="C6" s="22" t="s">
        <v>46</v>
      </c>
      <c r="D6" s="55">
        <v>15813</v>
      </c>
      <c r="E6" s="55">
        <v>15485</v>
      </c>
      <c r="F6" s="55">
        <v>71</v>
      </c>
      <c r="G6" s="55">
        <v>83792</v>
      </c>
      <c r="H6" s="24">
        <f t="shared" ref="H6:H25" si="0">S6</f>
        <v>71</v>
      </c>
      <c r="I6" s="53">
        <v>1</v>
      </c>
      <c r="J6" s="54">
        <v>170</v>
      </c>
      <c r="K6" s="96">
        <v>0</v>
      </c>
      <c r="M6" s="46">
        <v>16</v>
      </c>
      <c r="N6" s="46">
        <v>15</v>
      </c>
      <c r="O6" s="46">
        <v>9</v>
      </c>
      <c r="P6" s="46">
        <v>5</v>
      </c>
      <c r="Q6" s="46">
        <v>4</v>
      </c>
      <c r="R6" s="46">
        <v>22</v>
      </c>
      <c r="S6" s="46">
        <f t="shared" ref="S6:S7" si="1">SUM(M6:R6)</f>
        <v>71</v>
      </c>
      <c r="U6" s="98">
        <v>2</v>
      </c>
      <c r="V6" s="103" t="s">
        <v>46</v>
      </c>
      <c r="W6" s="98">
        <v>71</v>
      </c>
    </row>
    <row r="7" spans="2:23" ht="25.8">
      <c r="B7" s="21">
        <v>3</v>
      </c>
      <c r="C7" s="22" t="s">
        <v>47</v>
      </c>
      <c r="D7" s="55">
        <v>22568</v>
      </c>
      <c r="E7" s="55">
        <v>21908</v>
      </c>
      <c r="F7" s="55">
        <v>101</v>
      </c>
      <c r="G7" s="55">
        <v>67542</v>
      </c>
      <c r="H7" s="24">
        <f t="shared" si="0"/>
        <v>112</v>
      </c>
      <c r="I7" s="95">
        <v>0</v>
      </c>
      <c r="J7" s="96">
        <v>0</v>
      </c>
      <c r="K7" s="96">
        <v>0</v>
      </c>
      <c r="M7" s="46">
        <v>28</v>
      </c>
      <c r="N7" s="46">
        <v>27</v>
      </c>
      <c r="O7" s="46">
        <v>11</v>
      </c>
      <c r="P7" s="46">
        <v>9</v>
      </c>
      <c r="Q7" s="46">
        <v>5</v>
      </c>
      <c r="R7" s="46">
        <v>32</v>
      </c>
      <c r="S7" s="46">
        <f t="shared" si="1"/>
        <v>112</v>
      </c>
      <c r="U7" s="98">
        <v>3</v>
      </c>
      <c r="V7" s="103" t="s">
        <v>47</v>
      </c>
      <c r="W7" s="104">
        <v>80</v>
      </c>
    </row>
    <row r="8" spans="2:23" ht="25.8">
      <c r="B8" s="21">
        <v>4</v>
      </c>
      <c r="C8" s="22" t="s">
        <v>48</v>
      </c>
      <c r="D8" s="55">
        <v>63395</v>
      </c>
      <c r="E8" s="55">
        <v>61928</v>
      </c>
      <c r="F8" s="55">
        <v>245</v>
      </c>
      <c r="G8" s="55">
        <v>605678</v>
      </c>
      <c r="H8" s="24">
        <f t="shared" si="0"/>
        <v>251</v>
      </c>
      <c r="I8" s="53">
        <v>7</v>
      </c>
      <c r="J8" s="54">
        <v>20955</v>
      </c>
      <c r="K8" s="54">
        <v>12380</v>
      </c>
      <c r="M8" s="46">
        <v>142</v>
      </c>
      <c r="N8" s="46">
        <v>18</v>
      </c>
      <c r="O8" s="46">
        <v>15</v>
      </c>
      <c r="P8" s="46">
        <v>14</v>
      </c>
      <c r="Q8" s="46">
        <v>9</v>
      </c>
      <c r="R8" s="46">
        <v>53</v>
      </c>
      <c r="S8" s="46">
        <f>SUM(M8:R8)</f>
        <v>251</v>
      </c>
      <c r="U8" s="98">
        <v>4</v>
      </c>
      <c r="V8" s="103" t="s">
        <v>48</v>
      </c>
      <c r="W8" s="98">
        <v>1040</v>
      </c>
    </row>
    <row r="9" spans="2:23" ht="25.8">
      <c r="B9" s="21">
        <v>5</v>
      </c>
      <c r="C9" s="22" t="s">
        <v>49</v>
      </c>
      <c r="D9" s="55">
        <v>7401</v>
      </c>
      <c r="E9" s="55">
        <v>6974</v>
      </c>
      <c r="F9" s="55">
        <v>51</v>
      </c>
      <c r="G9" s="55">
        <v>13481</v>
      </c>
      <c r="H9" s="24">
        <f t="shared" si="0"/>
        <v>56</v>
      </c>
      <c r="I9" s="95">
        <v>0</v>
      </c>
      <c r="J9" s="96">
        <v>0</v>
      </c>
      <c r="K9" s="96">
        <v>0</v>
      </c>
      <c r="M9" s="46">
        <v>28</v>
      </c>
      <c r="N9" s="46">
        <v>14</v>
      </c>
      <c r="O9" s="46">
        <v>6</v>
      </c>
      <c r="P9" s="46">
        <v>5</v>
      </c>
      <c r="Q9" s="46">
        <v>3</v>
      </c>
      <c r="R9" s="46">
        <v>0</v>
      </c>
      <c r="S9" s="46">
        <f t="shared" ref="S9:S13" si="2">SUM(M9:R9)</f>
        <v>56</v>
      </c>
      <c r="U9" s="98">
        <v>5</v>
      </c>
      <c r="V9" s="103" t="s">
        <v>49</v>
      </c>
      <c r="W9" s="104">
        <v>63</v>
      </c>
    </row>
    <row r="10" spans="2:23" ht="25.8">
      <c r="B10" s="21">
        <v>6</v>
      </c>
      <c r="C10" s="22" t="s">
        <v>50</v>
      </c>
      <c r="D10" s="55">
        <v>11206</v>
      </c>
      <c r="E10" s="55">
        <v>11145</v>
      </c>
      <c r="F10" s="55">
        <v>17</v>
      </c>
      <c r="G10" s="55">
        <v>84774</v>
      </c>
      <c r="H10" s="24">
        <f t="shared" si="0"/>
        <v>18</v>
      </c>
      <c r="I10" s="53">
        <v>33</v>
      </c>
      <c r="J10" s="54">
        <v>129061</v>
      </c>
      <c r="K10" s="54">
        <v>186961</v>
      </c>
      <c r="M10" s="46">
        <v>4</v>
      </c>
      <c r="N10" s="46">
        <v>4</v>
      </c>
      <c r="O10" s="46">
        <v>2</v>
      </c>
      <c r="P10" s="46">
        <v>2</v>
      </c>
      <c r="Q10" s="46">
        <v>1</v>
      </c>
      <c r="R10" s="46">
        <v>5</v>
      </c>
      <c r="S10" s="46">
        <f t="shared" si="2"/>
        <v>18</v>
      </c>
      <c r="U10" s="98">
        <v>6</v>
      </c>
      <c r="V10" s="103" t="s">
        <v>50</v>
      </c>
      <c r="W10" s="98">
        <v>270</v>
      </c>
    </row>
    <row r="11" spans="2:23" ht="25.8">
      <c r="B11" s="21">
        <v>7</v>
      </c>
      <c r="C11" s="56" t="s">
        <v>51</v>
      </c>
      <c r="D11" s="55">
        <v>34366</v>
      </c>
      <c r="E11" s="55">
        <v>33256</v>
      </c>
      <c r="F11" s="55">
        <v>62</v>
      </c>
      <c r="G11" s="55">
        <v>90728</v>
      </c>
      <c r="H11" s="24">
        <f t="shared" si="0"/>
        <v>68</v>
      </c>
      <c r="I11" s="53">
        <v>269</v>
      </c>
      <c r="J11" s="54">
        <v>288040</v>
      </c>
      <c r="K11" s="54">
        <v>15682</v>
      </c>
      <c r="M11" s="46">
        <v>37</v>
      </c>
      <c r="N11" s="46">
        <v>16</v>
      </c>
      <c r="O11" s="46">
        <v>4</v>
      </c>
      <c r="P11" s="46">
        <v>4</v>
      </c>
      <c r="Q11" s="46">
        <v>2</v>
      </c>
      <c r="R11" s="46">
        <v>5</v>
      </c>
      <c r="S11" s="46">
        <f t="shared" si="2"/>
        <v>68</v>
      </c>
      <c r="U11" s="98">
        <v>7</v>
      </c>
      <c r="V11" s="103" t="s">
        <v>51</v>
      </c>
      <c r="W11" s="98">
        <v>23</v>
      </c>
    </row>
    <row r="12" spans="2:23" ht="25.8">
      <c r="B12" s="21">
        <v>8</v>
      </c>
      <c r="C12" s="56" t="s">
        <v>52</v>
      </c>
      <c r="D12" s="55">
        <v>7089</v>
      </c>
      <c r="E12" s="55">
        <v>6907</v>
      </c>
      <c r="F12" s="55">
        <v>41</v>
      </c>
      <c r="G12" s="55">
        <v>59170</v>
      </c>
      <c r="H12" s="24">
        <f t="shared" si="0"/>
        <v>41</v>
      </c>
      <c r="I12" s="95">
        <v>0</v>
      </c>
      <c r="J12" s="96">
        <v>0</v>
      </c>
      <c r="K12" s="96">
        <v>0</v>
      </c>
      <c r="M12" s="46">
        <v>33</v>
      </c>
      <c r="N12" s="46">
        <v>3</v>
      </c>
      <c r="O12" s="46">
        <v>3</v>
      </c>
      <c r="P12" s="46">
        <v>1</v>
      </c>
      <c r="Q12" s="46">
        <v>1</v>
      </c>
      <c r="R12" s="46">
        <v>0</v>
      </c>
      <c r="S12" s="46">
        <f t="shared" si="2"/>
        <v>41</v>
      </c>
      <c r="U12" s="98">
        <v>8</v>
      </c>
      <c r="V12" s="103" t="s">
        <v>52</v>
      </c>
      <c r="W12" s="98">
        <v>14</v>
      </c>
    </row>
    <row r="13" spans="2:23" ht="25.8">
      <c r="B13" s="21">
        <v>9</v>
      </c>
      <c r="C13" s="56" t="s">
        <v>53</v>
      </c>
      <c r="D13" s="55">
        <v>9565</v>
      </c>
      <c r="E13" s="55">
        <v>9431</v>
      </c>
      <c r="F13" s="55">
        <v>16</v>
      </c>
      <c r="G13" s="55">
        <v>26257</v>
      </c>
      <c r="H13" s="24">
        <f t="shared" si="0"/>
        <v>17</v>
      </c>
      <c r="I13" s="95">
        <v>0</v>
      </c>
      <c r="J13" s="96">
        <v>0</v>
      </c>
      <c r="K13" s="96">
        <v>0</v>
      </c>
      <c r="M13" s="46">
        <v>6</v>
      </c>
      <c r="N13" s="46">
        <v>4</v>
      </c>
      <c r="O13" s="46">
        <v>2</v>
      </c>
      <c r="P13" s="46">
        <v>1</v>
      </c>
      <c r="Q13" s="46">
        <v>1</v>
      </c>
      <c r="R13" s="46">
        <v>3</v>
      </c>
      <c r="S13" s="46">
        <f t="shared" si="2"/>
        <v>17</v>
      </c>
      <c r="U13" s="98">
        <v>9</v>
      </c>
      <c r="V13" s="103" t="s">
        <v>53</v>
      </c>
      <c r="W13" s="98">
        <v>46</v>
      </c>
    </row>
    <row r="14" spans="2:23" ht="25.8">
      <c r="B14" s="21">
        <v>10</v>
      </c>
      <c r="C14" s="56" t="s">
        <v>54</v>
      </c>
      <c r="D14" s="55">
        <v>12922</v>
      </c>
      <c r="E14" s="55">
        <v>12799</v>
      </c>
      <c r="F14" s="55">
        <v>32</v>
      </c>
      <c r="G14" s="55">
        <v>34329</v>
      </c>
      <c r="H14" s="24">
        <f t="shared" si="0"/>
        <v>35</v>
      </c>
      <c r="I14" s="53">
        <v>5</v>
      </c>
      <c r="J14" s="54">
        <v>2174</v>
      </c>
      <c r="K14" s="54">
        <v>495</v>
      </c>
      <c r="M14" s="46">
        <v>9</v>
      </c>
      <c r="N14" s="46">
        <v>3</v>
      </c>
      <c r="O14" s="44">
        <v>3</v>
      </c>
      <c r="P14" s="46">
        <v>3</v>
      </c>
      <c r="Q14" s="46">
        <v>3</v>
      </c>
      <c r="R14" s="46">
        <v>14</v>
      </c>
      <c r="S14" s="46">
        <f>SUM(M14:R14)</f>
        <v>35</v>
      </c>
      <c r="U14" s="98">
        <v>10</v>
      </c>
      <c r="V14" s="103" t="s">
        <v>54</v>
      </c>
      <c r="W14" s="98">
        <v>25</v>
      </c>
    </row>
    <row r="15" spans="2:23" ht="25.8">
      <c r="B15" s="21">
        <v>11</v>
      </c>
      <c r="C15" s="56" t="s">
        <v>55</v>
      </c>
      <c r="D15" s="55">
        <v>16932</v>
      </c>
      <c r="E15" s="55">
        <v>16504</v>
      </c>
      <c r="F15" s="55">
        <v>167</v>
      </c>
      <c r="G15" s="55">
        <v>214621</v>
      </c>
      <c r="H15" s="24">
        <f t="shared" si="0"/>
        <v>169</v>
      </c>
      <c r="I15" s="53">
        <v>90</v>
      </c>
      <c r="J15" s="54">
        <v>397417</v>
      </c>
      <c r="K15" s="54">
        <v>365009</v>
      </c>
      <c r="M15" s="46">
        <v>102</v>
      </c>
      <c r="N15" s="46">
        <v>17</v>
      </c>
      <c r="O15" s="46">
        <v>9</v>
      </c>
      <c r="P15" s="46">
        <v>5</v>
      </c>
      <c r="Q15" s="46">
        <v>5</v>
      </c>
      <c r="R15" s="46">
        <v>31</v>
      </c>
      <c r="S15" s="46">
        <f t="shared" ref="S15:S25" si="3">SUM(M15:R15)</f>
        <v>169</v>
      </c>
      <c r="U15" s="98">
        <v>11</v>
      </c>
      <c r="V15" s="103" t="s">
        <v>55</v>
      </c>
      <c r="W15" s="98">
        <v>168</v>
      </c>
    </row>
    <row r="16" spans="2:23" ht="25.8">
      <c r="B16" s="21">
        <v>12</v>
      </c>
      <c r="C16" s="56" t="s">
        <v>56</v>
      </c>
      <c r="D16" s="55">
        <v>69062</v>
      </c>
      <c r="E16" s="55">
        <v>68314</v>
      </c>
      <c r="F16" s="55">
        <v>8</v>
      </c>
      <c r="G16" s="55">
        <v>41165</v>
      </c>
      <c r="H16" s="24">
        <f>S16</f>
        <v>8</v>
      </c>
      <c r="I16" s="53">
        <v>23</v>
      </c>
      <c r="J16" s="54">
        <v>59235</v>
      </c>
      <c r="K16" s="54">
        <v>59575</v>
      </c>
      <c r="M16" s="46">
        <v>3</v>
      </c>
      <c r="N16" s="46">
        <v>2</v>
      </c>
      <c r="O16" s="46">
        <v>1</v>
      </c>
      <c r="P16" s="46">
        <v>1</v>
      </c>
      <c r="Q16" s="46">
        <v>1</v>
      </c>
      <c r="R16" s="46">
        <v>0</v>
      </c>
      <c r="S16" s="46">
        <f t="shared" si="3"/>
        <v>8</v>
      </c>
      <c r="U16" s="98">
        <v>12</v>
      </c>
      <c r="V16" s="103" t="s">
        <v>56</v>
      </c>
      <c r="W16" s="98">
        <v>696</v>
      </c>
    </row>
    <row r="17" spans="2:23" ht="25.8">
      <c r="B17" s="21">
        <v>13</v>
      </c>
      <c r="C17" s="56" t="s">
        <v>57</v>
      </c>
      <c r="D17" s="55">
        <v>13943</v>
      </c>
      <c r="E17" s="55">
        <v>13501</v>
      </c>
      <c r="F17" s="55">
        <v>124</v>
      </c>
      <c r="G17" s="55">
        <v>56462</v>
      </c>
      <c r="H17" s="24">
        <f t="shared" si="0"/>
        <v>176</v>
      </c>
      <c r="I17" s="53">
        <v>19</v>
      </c>
      <c r="J17" s="54">
        <v>14815</v>
      </c>
      <c r="K17" s="54">
        <v>3500</v>
      </c>
      <c r="M17" s="46">
        <v>63</v>
      </c>
      <c r="N17" s="46">
        <v>53</v>
      </c>
      <c r="O17" s="46">
        <v>17</v>
      </c>
      <c r="P17" s="46">
        <v>11</v>
      </c>
      <c r="Q17" s="46">
        <v>6</v>
      </c>
      <c r="R17" s="46">
        <v>26</v>
      </c>
      <c r="S17" s="46">
        <f t="shared" si="3"/>
        <v>176</v>
      </c>
      <c r="U17" s="98">
        <v>13</v>
      </c>
      <c r="V17" s="103" t="s">
        <v>57</v>
      </c>
      <c r="W17" s="98">
        <v>52</v>
      </c>
    </row>
    <row r="18" spans="2:23" ht="25.8">
      <c r="B18" s="21">
        <v>14</v>
      </c>
      <c r="C18" s="56" t="s">
        <v>58</v>
      </c>
      <c r="D18" s="55">
        <v>36982</v>
      </c>
      <c r="E18" s="55">
        <v>36710</v>
      </c>
      <c r="F18" s="55">
        <v>3</v>
      </c>
      <c r="G18" s="55">
        <v>16678</v>
      </c>
      <c r="H18" s="24">
        <f t="shared" si="0"/>
        <v>3</v>
      </c>
      <c r="I18" s="53">
        <v>62</v>
      </c>
      <c r="J18" s="54">
        <v>102920</v>
      </c>
      <c r="K18" s="54">
        <v>138596</v>
      </c>
      <c r="M18" s="46">
        <v>2</v>
      </c>
      <c r="N18" s="46">
        <v>1</v>
      </c>
      <c r="O18" s="46">
        <v>0</v>
      </c>
      <c r="P18" s="46">
        <v>0</v>
      </c>
      <c r="Q18" s="46">
        <v>0</v>
      </c>
      <c r="R18" s="46">
        <v>0</v>
      </c>
      <c r="S18" s="46">
        <f t="shared" si="3"/>
        <v>3</v>
      </c>
      <c r="U18" s="98">
        <v>14</v>
      </c>
      <c r="V18" s="103" t="s">
        <v>58</v>
      </c>
      <c r="W18" s="98">
        <v>16</v>
      </c>
    </row>
    <row r="19" spans="2:23" ht="25.8">
      <c r="B19" s="21">
        <v>15</v>
      </c>
      <c r="C19" s="56" t="s">
        <v>59</v>
      </c>
      <c r="D19" s="55">
        <v>11849</v>
      </c>
      <c r="E19" s="55">
        <v>11624</v>
      </c>
      <c r="F19" s="55">
        <v>21</v>
      </c>
      <c r="G19" s="55">
        <v>27034</v>
      </c>
      <c r="H19" s="24">
        <f t="shared" si="0"/>
        <v>21</v>
      </c>
      <c r="I19" s="95">
        <v>0</v>
      </c>
      <c r="J19" s="96">
        <v>0</v>
      </c>
      <c r="K19" s="96">
        <v>0</v>
      </c>
      <c r="M19" s="46">
        <v>10</v>
      </c>
      <c r="N19" s="46">
        <v>5</v>
      </c>
      <c r="O19" s="46">
        <v>5</v>
      </c>
      <c r="P19" s="46">
        <v>1</v>
      </c>
      <c r="Q19" s="46">
        <v>0</v>
      </c>
      <c r="R19" s="46">
        <v>0</v>
      </c>
      <c r="S19" s="46">
        <f t="shared" si="3"/>
        <v>21</v>
      </c>
      <c r="U19" s="98">
        <v>15</v>
      </c>
      <c r="V19" s="103" t="s">
        <v>59</v>
      </c>
      <c r="W19" s="98">
        <v>2</v>
      </c>
    </row>
    <row r="20" spans="2:23" ht="25.8">
      <c r="B20" s="21">
        <v>16</v>
      </c>
      <c r="C20" s="56" t="s">
        <v>60</v>
      </c>
      <c r="D20" s="55">
        <v>10106</v>
      </c>
      <c r="E20" s="55">
        <v>9888</v>
      </c>
      <c r="F20" s="57">
        <v>11</v>
      </c>
      <c r="G20" s="57">
        <v>2825</v>
      </c>
      <c r="H20" s="58">
        <f t="shared" si="0"/>
        <v>11</v>
      </c>
      <c r="I20" s="53">
        <v>1</v>
      </c>
      <c r="J20" s="54">
        <v>40</v>
      </c>
      <c r="K20" s="54">
        <v>84</v>
      </c>
      <c r="M20" s="46">
        <v>7</v>
      </c>
      <c r="N20" s="46">
        <v>2</v>
      </c>
      <c r="O20" s="46">
        <v>2</v>
      </c>
      <c r="P20" s="46">
        <v>0</v>
      </c>
      <c r="Q20" s="46">
        <v>0</v>
      </c>
      <c r="R20" s="46">
        <v>0</v>
      </c>
      <c r="S20" s="46">
        <f t="shared" si="3"/>
        <v>11</v>
      </c>
      <c r="U20" s="98">
        <v>16</v>
      </c>
      <c r="V20" s="103" t="s">
        <v>60</v>
      </c>
      <c r="W20" s="98">
        <v>90</v>
      </c>
    </row>
    <row r="21" spans="2:23" ht="25.8">
      <c r="B21" s="21">
        <v>17</v>
      </c>
      <c r="C21" s="56" t="s">
        <v>61</v>
      </c>
      <c r="D21" s="55">
        <v>13701</v>
      </c>
      <c r="E21" s="55">
        <v>13434</v>
      </c>
      <c r="F21" s="55">
        <v>40</v>
      </c>
      <c r="G21" s="55">
        <v>35093</v>
      </c>
      <c r="H21" s="24">
        <f t="shared" si="0"/>
        <v>44</v>
      </c>
      <c r="I21" s="53">
        <v>3</v>
      </c>
      <c r="J21" s="54">
        <v>705</v>
      </c>
      <c r="K21" s="54">
        <v>228</v>
      </c>
      <c r="M21" s="46">
        <v>16</v>
      </c>
      <c r="N21" s="46">
        <v>6</v>
      </c>
      <c r="O21" s="46">
        <v>4</v>
      </c>
      <c r="P21" s="46">
        <v>4</v>
      </c>
      <c r="Q21" s="46">
        <v>3</v>
      </c>
      <c r="R21" s="46">
        <v>11</v>
      </c>
      <c r="S21" s="46">
        <f t="shared" si="3"/>
        <v>44</v>
      </c>
      <c r="U21" s="98">
        <v>17</v>
      </c>
      <c r="V21" s="103" t="s">
        <v>61</v>
      </c>
      <c r="W21" s="98">
        <v>139</v>
      </c>
    </row>
    <row r="22" spans="2:23" ht="25.8">
      <c r="B22" s="21">
        <v>18</v>
      </c>
      <c r="C22" s="56" t="s">
        <v>62</v>
      </c>
      <c r="D22" s="55">
        <v>11528</v>
      </c>
      <c r="E22" s="55">
        <v>11400</v>
      </c>
      <c r="F22" s="57">
        <v>6</v>
      </c>
      <c r="G22" s="57">
        <v>1261</v>
      </c>
      <c r="H22" s="58">
        <f t="shared" si="0"/>
        <v>6</v>
      </c>
      <c r="I22" s="95">
        <v>0</v>
      </c>
      <c r="J22" s="96">
        <v>0</v>
      </c>
      <c r="K22" s="96">
        <v>0</v>
      </c>
      <c r="M22" s="46">
        <v>2</v>
      </c>
      <c r="N22" s="46">
        <v>1</v>
      </c>
      <c r="O22" s="46">
        <v>1</v>
      </c>
      <c r="P22" s="46">
        <v>1</v>
      </c>
      <c r="Q22" s="46">
        <v>1</v>
      </c>
      <c r="R22" s="46">
        <v>0</v>
      </c>
      <c r="S22" s="46">
        <f t="shared" si="3"/>
        <v>6</v>
      </c>
      <c r="U22" s="98">
        <v>18</v>
      </c>
      <c r="V22" s="103" t="s">
        <v>62</v>
      </c>
      <c r="W22" s="98">
        <v>1</v>
      </c>
    </row>
    <row r="23" spans="2:23" ht="25.8">
      <c r="B23" s="21">
        <v>19</v>
      </c>
      <c r="C23" s="56" t="s">
        <v>113</v>
      </c>
      <c r="D23" s="55">
        <v>45842</v>
      </c>
      <c r="E23" s="55">
        <v>44848</v>
      </c>
      <c r="F23" s="55">
        <v>209</v>
      </c>
      <c r="G23" s="55">
        <v>247920</v>
      </c>
      <c r="H23" s="24">
        <f t="shared" si="0"/>
        <v>213</v>
      </c>
      <c r="I23" s="95">
        <v>0</v>
      </c>
      <c r="J23" s="96">
        <v>0</v>
      </c>
      <c r="K23" s="96">
        <v>0</v>
      </c>
      <c r="M23" s="46">
        <v>96</v>
      </c>
      <c r="N23" s="46">
        <v>23</v>
      </c>
      <c r="O23" s="46">
        <v>17</v>
      </c>
      <c r="P23" s="46">
        <v>16</v>
      </c>
      <c r="Q23" s="46">
        <v>12</v>
      </c>
      <c r="R23" s="46">
        <v>49</v>
      </c>
      <c r="S23" s="46">
        <f t="shared" si="3"/>
        <v>213</v>
      </c>
      <c r="U23" s="98">
        <v>19</v>
      </c>
      <c r="V23" s="103" t="s">
        <v>63</v>
      </c>
      <c r="W23" s="98">
        <v>219</v>
      </c>
    </row>
    <row r="24" spans="2:23" ht="25.8">
      <c r="B24" s="21">
        <v>20</v>
      </c>
      <c r="C24" s="56" t="s">
        <v>64</v>
      </c>
      <c r="D24" s="55">
        <v>6544</v>
      </c>
      <c r="E24" s="55">
        <v>6417</v>
      </c>
      <c r="F24" s="55">
        <v>70</v>
      </c>
      <c r="G24" s="55">
        <v>27330</v>
      </c>
      <c r="H24" s="24">
        <f t="shared" si="0"/>
        <v>72</v>
      </c>
      <c r="I24" s="53">
        <v>1</v>
      </c>
      <c r="J24" s="54">
        <v>960</v>
      </c>
      <c r="K24" s="54">
        <v>960</v>
      </c>
      <c r="M24" s="46">
        <v>61</v>
      </c>
      <c r="N24" s="46">
        <v>4</v>
      </c>
      <c r="O24" s="46">
        <v>1</v>
      </c>
      <c r="P24" s="46">
        <v>1</v>
      </c>
      <c r="Q24" s="46">
        <v>1</v>
      </c>
      <c r="R24" s="46">
        <v>4</v>
      </c>
      <c r="S24" s="46">
        <f t="shared" si="3"/>
        <v>72</v>
      </c>
      <c r="U24" s="98">
        <v>20</v>
      </c>
      <c r="V24" s="103" t="s">
        <v>64</v>
      </c>
      <c r="W24" s="98">
        <v>52</v>
      </c>
    </row>
    <row r="25" spans="2:23" ht="25.8">
      <c r="B25" s="21">
        <v>21</v>
      </c>
      <c r="C25" s="56" t="s">
        <v>65</v>
      </c>
      <c r="D25" s="55">
        <v>10160</v>
      </c>
      <c r="E25" s="55">
        <v>10094</v>
      </c>
      <c r="F25" s="57">
        <v>5</v>
      </c>
      <c r="G25" s="57">
        <v>5298</v>
      </c>
      <c r="H25" s="58">
        <f t="shared" si="0"/>
        <v>6</v>
      </c>
      <c r="I25" s="53">
        <v>2</v>
      </c>
      <c r="J25" s="54">
        <v>513</v>
      </c>
      <c r="K25" s="54">
        <v>450</v>
      </c>
      <c r="M25" s="46">
        <v>2</v>
      </c>
      <c r="N25" s="46">
        <v>1</v>
      </c>
      <c r="O25" s="46">
        <v>1</v>
      </c>
      <c r="P25" s="46">
        <v>1</v>
      </c>
      <c r="Q25" s="46">
        <v>1</v>
      </c>
      <c r="R25" s="46">
        <v>0</v>
      </c>
      <c r="S25" s="46">
        <f t="shared" si="3"/>
        <v>6</v>
      </c>
      <c r="U25" s="98">
        <v>21</v>
      </c>
      <c r="V25" s="103" t="s">
        <v>65</v>
      </c>
      <c r="W25" s="98">
        <v>10</v>
      </c>
    </row>
    <row r="26" spans="2:23" ht="25.8">
      <c r="B26" s="110"/>
      <c r="C26" s="111"/>
      <c r="D26" s="28">
        <f>SUM(D5:D25)</f>
        <v>647368</v>
      </c>
      <c r="E26" s="28">
        <f t="shared" ref="E26:J26" si="4">SUM(E5:E25)</f>
        <v>632683</v>
      </c>
      <c r="F26" s="28">
        <f t="shared" si="4"/>
        <v>3810</v>
      </c>
      <c r="G26" s="28">
        <f t="shared" si="4"/>
        <v>26104646</v>
      </c>
      <c r="H26" s="28">
        <f t="shared" si="4"/>
        <v>4037</v>
      </c>
      <c r="I26" s="28">
        <f t="shared" si="4"/>
        <v>606</v>
      </c>
      <c r="J26" s="28">
        <f t="shared" si="4"/>
        <v>1147070</v>
      </c>
      <c r="K26" s="51">
        <f>SUM(K5:K25)</f>
        <v>791686</v>
      </c>
      <c r="M26" s="46"/>
      <c r="N26" s="46"/>
      <c r="O26" s="46"/>
      <c r="P26" s="46"/>
      <c r="Q26" s="46"/>
      <c r="R26" s="46"/>
      <c r="S26" s="46">
        <f>SUM(S5:S25)</f>
        <v>4037</v>
      </c>
      <c r="U26" s="112" t="s">
        <v>18</v>
      </c>
      <c r="V26" s="112"/>
      <c r="W26" s="105">
        <f>SUM(W5:W25)</f>
        <v>5443</v>
      </c>
    </row>
  </sheetData>
  <mergeCells count="13">
    <mergeCell ref="B1:F1"/>
    <mergeCell ref="M3:S3"/>
    <mergeCell ref="U3:W3"/>
    <mergeCell ref="B26:C26"/>
    <mergeCell ref="U26:V26"/>
    <mergeCell ref="B2:K2"/>
    <mergeCell ref="B3:B4"/>
    <mergeCell ref="C3:C4"/>
    <mergeCell ref="D3:D4"/>
    <mergeCell ref="E3:E4"/>
    <mergeCell ref="F3:G3"/>
    <mergeCell ref="H3:H4"/>
    <mergeCell ref="I3:K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4"/>
  <sheetViews>
    <sheetView zoomScale="50" zoomScaleNormal="50" zoomScaleSheetLayoutView="40" workbookViewId="0">
      <selection activeCell="P17" sqref="P17"/>
    </sheetView>
  </sheetViews>
  <sheetFormatPr defaultColWidth="18.88671875" defaultRowHeight="25.8"/>
  <cols>
    <col min="1" max="1" width="10.109375" style="92" customWidth="1"/>
    <col min="2" max="2" width="20.88671875" style="71" customWidth="1"/>
    <col min="3" max="3" width="16.6640625" style="92" customWidth="1"/>
    <col min="4" max="6" width="15.77734375" style="72" customWidth="1"/>
    <col min="7" max="10" width="15.77734375" style="71" customWidth="1"/>
    <col min="11" max="11" width="25" style="71" bestFit="1" customWidth="1"/>
    <col min="12" max="12" width="22.77734375" style="93" customWidth="1"/>
    <col min="13" max="19" width="18.88671875" style="71"/>
    <col min="20" max="20" width="18.88671875" style="72"/>
    <col min="21" max="16384" width="18.88671875" style="71"/>
  </cols>
  <sheetData>
    <row r="2" spans="1:20">
      <c r="A2" s="138" t="s">
        <v>115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20">
      <c r="A3" s="138" t="s">
        <v>116</v>
      </c>
      <c r="B3" s="138" t="s">
        <v>3</v>
      </c>
      <c r="C3" s="139" t="s">
        <v>117</v>
      </c>
      <c r="D3" s="140" t="s">
        <v>118</v>
      </c>
      <c r="E3" s="141" t="s">
        <v>119</v>
      </c>
      <c r="F3" s="142"/>
      <c r="G3" s="142"/>
      <c r="H3" s="142"/>
      <c r="I3" s="143"/>
      <c r="J3" s="144" t="s">
        <v>120</v>
      </c>
      <c r="K3" s="145"/>
      <c r="L3" s="146"/>
    </row>
    <row r="4" spans="1:20" s="70" customFormat="1" ht="45.6">
      <c r="A4" s="138"/>
      <c r="B4" s="138"/>
      <c r="C4" s="139"/>
      <c r="D4" s="140"/>
      <c r="E4" s="73" t="s">
        <v>121</v>
      </c>
      <c r="F4" s="73" t="s">
        <v>122</v>
      </c>
      <c r="G4" s="74" t="s">
        <v>123</v>
      </c>
      <c r="H4" s="75" t="s">
        <v>124</v>
      </c>
      <c r="I4" s="76" t="s">
        <v>125</v>
      </c>
      <c r="J4" s="77" t="s">
        <v>126</v>
      </c>
      <c r="K4" s="77" t="s">
        <v>127</v>
      </c>
      <c r="L4" s="78" t="s">
        <v>128</v>
      </c>
      <c r="T4" s="79"/>
    </row>
    <row r="5" spans="1:20" s="86" customFormat="1">
      <c r="A5" s="80">
        <v>1</v>
      </c>
      <c r="B5" s="81" t="s">
        <v>1</v>
      </c>
      <c r="C5" s="82">
        <v>8</v>
      </c>
      <c r="D5" s="83">
        <v>2383</v>
      </c>
      <c r="E5" s="83">
        <v>656</v>
      </c>
      <c r="F5" s="83">
        <v>254</v>
      </c>
      <c r="G5" s="84">
        <v>12</v>
      </c>
      <c r="H5" s="84">
        <v>209</v>
      </c>
      <c r="I5" s="84">
        <v>23</v>
      </c>
      <c r="J5" s="85">
        <v>158</v>
      </c>
      <c r="K5" s="85">
        <v>1054897</v>
      </c>
      <c r="L5" s="84">
        <v>782501</v>
      </c>
      <c r="T5" s="87"/>
    </row>
    <row r="6" spans="1:20" s="86" customFormat="1">
      <c r="A6" s="80">
        <v>2</v>
      </c>
      <c r="B6" s="81" t="s">
        <v>12</v>
      </c>
      <c r="C6" s="80">
        <v>5</v>
      </c>
      <c r="D6" s="84">
        <v>391</v>
      </c>
      <c r="E6" s="84">
        <v>242</v>
      </c>
      <c r="F6" s="84">
        <v>72</v>
      </c>
      <c r="G6" s="84">
        <v>8</v>
      </c>
      <c r="H6" s="84">
        <v>88</v>
      </c>
      <c r="I6" s="84">
        <v>3</v>
      </c>
      <c r="J6" s="85">
        <v>71</v>
      </c>
      <c r="K6" s="85">
        <v>324477</v>
      </c>
      <c r="L6" s="84">
        <v>197071</v>
      </c>
      <c r="T6" s="87"/>
    </row>
    <row r="7" spans="1:20" s="86" customFormat="1">
      <c r="A7" s="80">
        <v>3</v>
      </c>
      <c r="B7" s="81" t="s">
        <v>13</v>
      </c>
      <c r="C7" s="80">
        <v>13</v>
      </c>
      <c r="D7" s="84">
        <v>3683</v>
      </c>
      <c r="E7" s="84">
        <v>2877</v>
      </c>
      <c r="F7" s="84">
        <v>1311</v>
      </c>
      <c r="G7" s="84">
        <v>125</v>
      </c>
      <c r="H7" s="84">
        <v>268</v>
      </c>
      <c r="I7" s="84">
        <v>210</v>
      </c>
      <c r="J7" s="85">
        <v>963</v>
      </c>
      <c r="K7" s="85">
        <v>4655213</v>
      </c>
      <c r="L7" s="84">
        <v>3588011</v>
      </c>
      <c r="T7" s="87"/>
    </row>
    <row r="8" spans="1:20" s="86" customFormat="1">
      <c r="A8" s="80">
        <v>4</v>
      </c>
      <c r="B8" s="81" t="s">
        <v>14</v>
      </c>
      <c r="C8" s="80">
        <v>7</v>
      </c>
      <c r="D8" s="84">
        <v>935</v>
      </c>
      <c r="E8" s="84">
        <v>509</v>
      </c>
      <c r="F8" s="84">
        <v>150</v>
      </c>
      <c r="G8" s="84">
        <v>21</v>
      </c>
      <c r="H8" s="84">
        <v>164</v>
      </c>
      <c r="I8" s="84">
        <v>14</v>
      </c>
      <c r="J8" s="85">
        <v>160</v>
      </c>
      <c r="K8" s="85">
        <v>530435</v>
      </c>
      <c r="L8" s="84">
        <v>353998</v>
      </c>
      <c r="T8" s="87"/>
    </row>
    <row r="9" spans="1:20" s="86" customFormat="1">
      <c r="A9" s="80">
        <v>5</v>
      </c>
      <c r="B9" s="81" t="s">
        <v>16</v>
      </c>
      <c r="C9" s="80">
        <v>4</v>
      </c>
      <c r="D9" s="84">
        <v>99</v>
      </c>
      <c r="E9" s="84">
        <v>8</v>
      </c>
      <c r="F9" s="84">
        <v>2</v>
      </c>
      <c r="G9" s="84">
        <v>0</v>
      </c>
      <c r="H9" s="84">
        <v>3</v>
      </c>
      <c r="I9" s="84">
        <v>0</v>
      </c>
      <c r="J9" s="84">
        <v>3</v>
      </c>
      <c r="K9" s="84">
        <v>4243</v>
      </c>
      <c r="L9" s="84">
        <v>3189</v>
      </c>
      <c r="T9" s="87"/>
    </row>
    <row r="10" spans="1:20" s="86" customFormat="1">
      <c r="A10" s="80">
        <v>6</v>
      </c>
      <c r="B10" s="81" t="s">
        <v>15</v>
      </c>
      <c r="C10" s="80">
        <v>8</v>
      </c>
      <c r="D10" s="84">
        <v>4571</v>
      </c>
      <c r="E10" s="84">
        <v>667</v>
      </c>
      <c r="F10" s="84">
        <v>15</v>
      </c>
      <c r="G10" s="84">
        <v>37</v>
      </c>
      <c r="H10" s="84">
        <v>57</v>
      </c>
      <c r="I10" s="84">
        <v>8</v>
      </c>
      <c r="J10" s="85">
        <v>550</v>
      </c>
      <c r="K10" s="85">
        <v>3107551</v>
      </c>
      <c r="L10" s="84">
        <v>2678244</v>
      </c>
      <c r="T10" s="87"/>
    </row>
    <row r="11" spans="1:20" s="86" customFormat="1">
      <c r="A11" s="80">
        <v>7</v>
      </c>
      <c r="B11" s="81" t="s">
        <v>17</v>
      </c>
      <c r="C11" s="80">
        <v>9</v>
      </c>
      <c r="D11" s="84">
        <v>924</v>
      </c>
      <c r="E11" s="84">
        <v>268</v>
      </c>
      <c r="F11" s="84">
        <v>2</v>
      </c>
      <c r="G11" s="84">
        <v>12</v>
      </c>
      <c r="H11" s="84">
        <v>86</v>
      </c>
      <c r="I11" s="84">
        <v>10</v>
      </c>
      <c r="J11" s="85">
        <v>158</v>
      </c>
      <c r="K11" s="85">
        <v>2569317</v>
      </c>
      <c r="L11" s="84">
        <v>1975954</v>
      </c>
      <c r="M11" s="88"/>
      <c r="T11" s="87"/>
    </row>
    <row r="12" spans="1:20" s="86" customFormat="1">
      <c r="A12" s="137" t="s">
        <v>18</v>
      </c>
      <c r="B12" s="137"/>
      <c r="C12" s="89">
        <f t="shared" ref="C12:L12" si="0">SUM(C5:C11)</f>
        <v>54</v>
      </c>
      <c r="D12" s="90">
        <f t="shared" si="0"/>
        <v>12986</v>
      </c>
      <c r="E12" s="90">
        <f t="shared" si="0"/>
        <v>5227</v>
      </c>
      <c r="F12" s="90">
        <f t="shared" si="0"/>
        <v>1806</v>
      </c>
      <c r="G12" s="90">
        <f t="shared" si="0"/>
        <v>215</v>
      </c>
      <c r="H12" s="90">
        <f t="shared" si="0"/>
        <v>875</v>
      </c>
      <c r="I12" s="90">
        <f t="shared" si="0"/>
        <v>268</v>
      </c>
      <c r="J12" s="91">
        <f t="shared" si="0"/>
        <v>2063</v>
      </c>
      <c r="K12" s="91">
        <f t="shared" si="0"/>
        <v>12246133</v>
      </c>
      <c r="L12" s="94">
        <f t="shared" si="0"/>
        <v>9578968</v>
      </c>
      <c r="T12" s="87"/>
    </row>
    <row r="13" spans="1:20">
      <c r="T13" s="71"/>
    </row>
    <row r="14" spans="1:20">
      <c r="T14" s="71"/>
    </row>
  </sheetData>
  <mergeCells count="8">
    <mergeCell ref="A12:B12"/>
    <mergeCell ref="A2:L2"/>
    <mergeCell ref="A3:A4"/>
    <mergeCell ref="B3:B4"/>
    <mergeCell ref="C3:C4"/>
    <mergeCell ref="D3:D4"/>
    <mergeCell ref="E3:I3"/>
    <mergeCell ref="J3:L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FDH เขต</vt:lpstr>
      <vt:lpstr>FDH นครพนม</vt:lpstr>
      <vt:lpstr>FDH บึงกาฬ</vt:lpstr>
      <vt:lpstr>FDH ลย.</vt:lpstr>
      <vt:lpstr>FDH สกลนคร</vt:lpstr>
      <vt:lpstr>FDH หนองคาย</vt:lpstr>
      <vt:lpstr>FDH หนองบัว</vt:lpstr>
      <vt:lpstr>FDH อุดร</vt:lpstr>
      <vt:lpstr>STP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BD-Dell</dc:creator>
  <cp:lastModifiedBy>BD-Dell</cp:lastModifiedBy>
  <dcterms:created xsi:type="dcterms:W3CDTF">2024-06-02T09:27:41Z</dcterms:created>
  <dcterms:modified xsi:type="dcterms:W3CDTF">2026-05-25T15:36:12Z</dcterms:modified>
</cp:coreProperties>
</file>